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4.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5.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6.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drawings/drawing7.xml" ContentType="application/vnd.openxmlformats-officedocument.drawing+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ariawilkins/Desktop/"/>
    </mc:Choice>
  </mc:AlternateContent>
  <xr:revisionPtr revIDLastSave="0" documentId="13_ncr:1_{A0E94470-53DB-C146-966A-391E0FE54A0F}" xr6:coauthVersionLast="47" xr6:coauthVersionMax="47" xr10:uidLastSave="{00000000-0000-0000-0000-000000000000}"/>
  <bookViews>
    <workbookView xWindow="0" yWindow="500" windowWidth="28640" windowHeight="16840" xr2:uid="{88906307-EADA-7E49-9B5E-ED27223C167E}"/>
  </bookViews>
  <sheets>
    <sheet name="Estimated GPAs" sheetId="2" r:id="rId1"/>
    <sheet name="Freshman" sheetId="1" r:id="rId2"/>
    <sheet name="Sophomore" sheetId="4" r:id="rId3"/>
    <sheet name="Junior" sheetId="5" r:id="rId4"/>
    <sheet name="Senior" sheetId="6" r:id="rId5"/>
    <sheet name="Post-bacc Undergrad" sheetId="7" r:id="rId6"/>
    <sheet name="Graduat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H5" i="1" s="1"/>
  <c r="E26" i="1"/>
  <c r="D26" i="1"/>
  <c r="D7" i="2" s="1"/>
  <c r="D28" i="1"/>
  <c r="F7" i="2" s="1"/>
  <c r="E25" i="6"/>
  <c r="D10" i="6"/>
  <c r="H10" i="6"/>
  <c r="D25" i="6"/>
  <c r="D27" i="6"/>
  <c r="F10" i="2" s="1"/>
  <c r="E25" i="4"/>
  <c r="D25" i="4"/>
  <c r="D27" i="4"/>
  <c r="F8" i="2" s="1"/>
  <c r="D25" i="7"/>
  <c r="H25" i="7"/>
  <c r="D26" i="7"/>
  <c r="H26" i="7"/>
  <c r="D27" i="7"/>
  <c r="H27" i="7"/>
  <c r="D28" i="7"/>
  <c r="H28" i="7"/>
  <c r="D29" i="7"/>
  <c r="H29" i="7"/>
  <c r="D30" i="7"/>
  <c r="H30" i="7"/>
  <c r="D31" i="7"/>
  <c r="H31" i="7"/>
  <c r="D32" i="7"/>
  <c r="H32" i="7"/>
  <c r="D33" i="7"/>
  <c r="H33" i="7"/>
  <c r="D34" i="7"/>
  <c r="H34" i="7"/>
  <c r="D35" i="7"/>
  <c r="H35" i="7"/>
  <c r="D36" i="7"/>
  <c r="H36" i="7"/>
  <c r="D25" i="8"/>
  <c r="H25" i="8"/>
  <c r="D26" i="8"/>
  <c r="H26" i="8"/>
  <c r="D27" i="8"/>
  <c r="H27" i="8"/>
  <c r="D28" i="8"/>
  <c r="H28" i="8"/>
  <c r="D29" i="8"/>
  <c r="H29" i="8"/>
  <c r="D30" i="8"/>
  <c r="H30" i="8"/>
  <c r="D31" i="8"/>
  <c r="H31" i="8"/>
  <c r="D32" i="8"/>
  <c r="H32" i="8"/>
  <c r="D33" i="8"/>
  <c r="H33" i="8"/>
  <c r="D34" i="8"/>
  <c r="H34" i="8"/>
  <c r="D35" i="8"/>
  <c r="H35" i="8"/>
  <c r="D36" i="8"/>
  <c r="H36" i="8"/>
  <c r="D6" i="8"/>
  <c r="H6" i="8"/>
  <c r="E39" i="8"/>
  <c r="D7" i="8"/>
  <c r="H7" i="8"/>
  <c r="D8" i="8"/>
  <c r="H8" i="8"/>
  <c r="D9" i="8"/>
  <c r="H9" i="8"/>
  <c r="D10" i="8"/>
  <c r="H10" i="8"/>
  <c r="D11" i="8"/>
  <c r="H11" i="8"/>
  <c r="D12" i="8"/>
  <c r="H12" i="8"/>
  <c r="D13" i="8"/>
  <c r="H13" i="8"/>
  <c r="D14" i="8"/>
  <c r="H14" i="8"/>
  <c r="E41" i="8" s="1"/>
  <c r="D15" i="8"/>
  <c r="H15" i="8"/>
  <c r="D16" i="8"/>
  <c r="H16" i="8"/>
  <c r="D17" i="8"/>
  <c r="H17" i="8"/>
  <c r="D18" i="8"/>
  <c r="H18" i="8"/>
  <c r="D19" i="8"/>
  <c r="H19" i="8"/>
  <c r="D20" i="8"/>
  <c r="H20" i="8"/>
  <c r="D21" i="8"/>
  <c r="H21" i="8"/>
  <c r="D22" i="8"/>
  <c r="H22" i="8"/>
  <c r="D23" i="8"/>
  <c r="H23" i="8"/>
  <c r="D24" i="8"/>
  <c r="H24" i="8"/>
  <c r="D39" i="8"/>
  <c r="D13" i="2" s="1"/>
  <c r="D41" i="8"/>
  <c r="F13" i="2" s="1"/>
  <c r="D6" i="7"/>
  <c r="H6" i="7"/>
  <c r="E39" i="7"/>
  <c r="D7" i="7"/>
  <c r="H7" i="7"/>
  <c r="D8" i="7"/>
  <c r="H8" i="7"/>
  <c r="D9" i="7"/>
  <c r="H9" i="7"/>
  <c r="D10" i="7"/>
  <c r="H10" i="7"/>
  <c r="D11" i="7"/>
  <c r="H11" i="7"/>
  <c r="D12" i="7"/>
  <c r="H12" i="7"/>
  <c r="D13" i="7"/>
  <c r="H13" i="7"/>
  <c r="D14" i="7"/>
  <c r="H14" i="7"/>
  <c r="D15" i="7"/>
  <c r="H15" i="7"/>
  <c r="D16" i="7"/>
  <c r="H16" i="7" s="1"/>
  <c r="E41" i="7" s="1"/>
  <c r="D17" i="7"/>
  <c r="H17" i="7"/>
  <c r="D18" i="7"/>
  <c r="H18" i="7"/>
  <c r="D19" i="7"/>
  <c r="H19" i="7"/>
  <c r="D20" i="7"/>
  <c r="H20" i="7"/>
  <c r="D21" i="7"/>
  <c r="H21" i="7"/>
  <c r="D22" i="7"/>
  <c r="H22" i="7"/>
  <c r="D23" i="7"/>
  <c r="H23" i="7"/>
  <c r="D24" i="7"/>
  <c r="H24" i="7"/>
  <c r="D39" i="7"/>
  <c r="D11" i="2" s="1"/>
  <c r="D41" i="7"/>
  <c r="D6" i="1"/>
  <c r="H6" i="1" s="1"/>
  <c r="D7" i="1"/>
  <c r="H7" i="1" s="1"/>
  <c r="D8" i="1"/>
  <c r="H8" i="1" s="1"/>
  <c r="D9" i="1"/>
  <c r="H9" i="1" s="1"/>
  <c r="D10" i="1"/>
  <c r="H10" i="1" s="1"/>
  <c r="D11" i="1"/>
  <c r="H11" i="1" s="1"/>
  <c r="D12" i="1"/>
  <c r="H12" i="1" s="1"/>
  <c r="D13" i="1"/>
  <c r="H13" i="1" s="1"/>
  <c r="D14" i="1"/>
  <c r="H14" i="1" s="1"/>
  <c r="D15" i="1"/>
  <c r="H15" i="1" s="1"/>
  <c r="D16" i="1"/>
  <c r="H16" i="1" s="1"/>
  <c r="D17" i="1"/>
  <c r="H17" i="1" s="1"/>
  <c r="D18" i="1"/>
  <c r="H18" i="1" s="1"/>
  <c r="D19" i="1"/>
  <c r="H19" i="1" s="1"/>
  <c r="D20" i="1"/>
  <c r="H20" i="1"/>
  <c r="D21" i="1"/>
  <c r="H21" i="1" s="1"/>
  <c r="D22" i="1"/>
  <c r="H22" i="1" s="1"/>
  <c r="D23" i="1"/>
  <c r="H23" i="1" s="1"/>
  <c r="D4" i="4"/>
  <c r="H4" i="4"/>
  <c r="D5" i="4"/>
  <c r="H5" i="4"/>
  <c r="D6" i="4"/>
  <c r="H6" i="4"/>
  <c r="D7" i="4"/>
  <c r="H7" i="4"/>
  <c r="D8" i="4"/>
  <c r="H8" i="4"/>
  <c r="D9" i="4"/>
  <c r="H9" i="4"/>
  <c r="D10" i="4"/>
  <c r="H10" i="4"/>
  <c r="D11" i="4"/>
  <c r="H11" i="4"/>
  <c r="D12" i="4"/>
  <c r="H12" i="4"/>
  <c r="D13" i="4"/>
  <c r="H13" i="4"/>
  <c r="E27" i="4" s="1"/>
  <c r="D14" i="4"/>
  <c r="H14" i="4"/>
  <c r="D15" i="4"/>
  <c r="H15" i="4"/>
  <c r="D16" i="4"/>
  <c r="H16" i="4"/>
  <c r="D17" i="4"/>
  <c r="H17" i="4"/>
  <c r="D18" i="4"/>
  <c r="H18" i="4"/>
  <c r="D19" i="4"/>
  <c r="H19" i="4"/>
  <c r="D20" i="4"/>
  <c r="H20" i="4"/>
  <c r="D21" i="4"/>
  <c r="H21" i="4"/>
  <c r="D22" i="4"/>
  <c r="H22" i="4"/>
  <c r="E25" i="5"/>
  <c r="D4" i="5"/>
  <c r="H4" i="5"/>
  <c r="D5" i="5"/>
  <c r="H5" i="5"/>
  <c r="D6" i="5"/>
  <c r="H6" i="5"/>
  <c r="D7" i="5"/>
  <c r="H7" i="5"/>
  <c r="D8" i="5"/>
  <c r="H8" i="5"/>
  <c r="D9" i="5"/>
  <c r="H9" i="5"/>
  <c r="D10" i="5"/>
  <c r="H10" i="5"/>
  <c r="D11" i="5"/>
  <c r="H11" i="5"/>
  <c r="D12" i="5"/>
  <c r="H12" i="5"/>
  <c r="D13" i="5"/>
  <c r="H13" i="5"/>
  <c r="D14" i="5"/>
  <c r="H14" i="5" s="1"/>
  <c r="D15" i="5"/>
  <c r="H15" i="5"/>
  <c r="D16" i="5"/>
  <c r="H16" i="5"/>
  <c r="D17" i="5"/>
  <c r="H17" i="5"/>
  <c r="D18" i="5"/>
  <c r="H18" i="5"/>
  <c r="D19" i="5"/>
  <c r="H19" i="5"/>
  <c r="D20" i="5"/>
  <c r="H20" i="5"/>
  <c r="D21" i="5"/>
  <c r="H21" i="5"/>
  <c r="D22" i="5"/>
  <c r="H22" i="5"/>
  <c r="D4" i="6"/>
  <c r="H4" i="6"/>
  <c r="D5" i="6"/>
  <c r="H5" i="6"/>
  <c r="D6" i="6"/>
  <c r="H6" i="6"/>
  <c r="D7" i="6"/>
  <c r="H7" i="6"/>
  <c r="D8" i="6"/>
  <c r="H8" i="6"/>
  <c r="D9" i="6"/>
  <c r="H9" i="6"/>
  <c r="D11" i="6"/>
  <c r="H11" i="6"/>
  <c r="D12" i="6"/>
  <c r="H12" i="6"/>
  <c r="D13" i="6"/>
  <c r="H13" i="6"/>
  <c r="D14" i="6"/>
  <c r="H14" i="6" s="1"/>
  <c r="D15" i="6"/>
  <c r="H15" i="6"/>
  <c r="D16" i="6"/>
  <c r="H16" i="6"/>
  <c r="D17" i="6"/>
  <c r="H17" i="6"/>
  <c r="D18" i="6"/>
  <c r="H18" i="6"/>
  <c r="D19" i="6"/>
  <c r="H19" i="6"/>
  <c r="D20" i="6"/>
  <c r="H20" i="6"/>
  <c r="D21" i="6"/>
  <c r="H21" i="6"/>
  <c r="D22" i="6"/>
  <c r="H22" i="6"/>
  <c r="D25" i="5"/>
  <c r="D27" i="5"/>
  <c r="F9" i="2" s="1"/>
  <c r="E27" i="6" l="1"/>
  <c r="E29" i="6" s="1"/>
  <c r="E27" i="5"/>
  <c r="E29" i="5" s="1"/>
  <c r="F29" i="5" s="1"/>
  <c r="G9" i="2" s="1"/>
  <c r="D29" i="5"/>
  <c r="H9" i="2" s="1"/>
  <c r="D29" i="4"/>
  <c r="H8" i="2" s="1"/>
  <c r="F27" i="4"/>
  <c r="E8" i="2" s="1"/>
  <c r="F27" i="5"/>
  <c r="E9" i="2" s="1"/>
  <c r="E29" i="4"/>
  <c r="F29" i="4" s="1"/>
  <c r="G8" i="2" s="1"/>
  <c r="D43" i="7"/>
  <c r="H11" i="2" s="1"/>
  <c r="E28" i="1"/>
  <c r="E30" i="1" s="1"/>
  <c r="F26" i="1"/>
  <c r="C7" i="2" s="1"/>
  <c r="D30" i="1"/>
  <c r="H7" i="2" s="1"/>
  <c r="D8" i="2"/>
  <c r="F25" i="4"/>
  <c r="C8" i="2" s="1"/>
  <c r="F25" i="5"/>
  <c r="C9" i="2" s="1"/>
  <c r="D9" i="2"/>
  <c r="F27" i="6"/>
  <c r="E10" i="2" s="1"/>
  <c r="D29" i="6"/>
  <c r="H10" i="2" s="1"/>
  <c r="D10" i="2"/>
  <c r="F25" i="6"/>
  <c r="C10" i="2" s="1"/>
  <c r="D12" i="2"/>
  <c r="C12" i="2"/>
  <c r="F39" i="7"/>
  <c r="C11" i="2" s="1"/>
  <c r="E43" i="7"/>
  <c r="F11" i="2"/>
  <c r="F41" i="7"/>
  <c r="E11" i="2" s="1"/>
  <c r="F12" i="2"/>
  <c r="E43" i="8"/>
  <c r="F41" i="8"/>
  <c r="E13" i="2" s="1"/>
  <c r="F39" i="8"/>
  <c r="C13" i="2" s="1"/>
  <c r="D43" i="8"/>
  <c r="H13" i="2" s="1"/>
  <c r="E12" i="2" l="1"/>
  <c r="F28" i="1"/>
  <c r="E7" i="2" s="1"/>
  <c r="F30" i="1"/>
  <c r="G7" i="2" s="1"/>
  <c r="F29" i="6"/>
  <c r="G10" i="2" s="1"/>
  <c r="H12" i="2"/>
  <c r="F43" i="7"/>
  <c r="G11" i="2" s="1"/>
  <c r="G12" i="2"/>
  <c r="F43" i="8"/>
  <c r="G13" i="2" s="1"/>
</calcChain>
</file>

<file path=xl/sharedStrings.xml><?xml version="1.0" encoding="utf-8"?>
<sst xmlns="http://schemas.openxmlformats.org/spreadsheetml/2006/main" count="206" uniqueCount="87">
  <si>
    <t>Course</t>
  </si>
  <si>
    <t>Transcript Grade</t>
  </si>
  <si>
    <t>x</t>
  </si>
  <si>
    <t>Credit Hours</t>
  </si>
  <si>
    <t>=</t>
  </si>
  <si>
    <t>Quality Points</t>
  </si>
  <si>
    <t>Senior</t>
  </si>
  <si>
    <t>Post-baccalaureate Undergraduate</t>
  </si>
  <si>
    <t>Graduate</t>
  </si>
  <si>
    <t>Academic Status</t>
  </si>
  <si>
    <t>Freshman</t>
  </si>
  <si>
    <t>Sophomore</t>
  </si>
  <si>
    <t>Junior</t>
  </si>
  <si>
    <t>Cumulative Undergraduate</t>
  </si>
  <si>
    <t>GPA</t>
  </si>
  <si>
    <t>Hours</t>
  </si>
  <si>
    <t>AO</t>
  </si>
  <si>
    <t>Total</t>
  </si>
  <si>
    <t>FRESHMAN YEAR</t>
  </si>
  <si>
    <t>Total Semester Hours</t>
  </si>
  <si>
    <t>Total AO Hours</t>
  </si>
  <si>
    <t>Total Freshman Quality Points</t>
  </si>
  <si>
    <t>Total Freshman AO Quality Points</t>
  </si>
  <si>
    <t>Freshman AO GPA</t>
  </si>
  <si>
    <t>Freshman Total GPA</t>
  </si>
  <si>
    <t>Grade Weight</t>
  </si>
  <si>
    <t>Science Class?* (check box if Yes)</t>
  </si>
  <si>
    <t>Dental</t>
  </si>
  <si>
    <t>Medicine – Allopathic (MD)</t>
  </si>
  <si>
    <t>Medicine – Osteopathic (DO)</t>
  </si>
  <si>
    <t>Occupational Therapy</t>
  </si>
  <si>
    <t>Optometry</t>
  </si>
  <si>
    <t>Pharmacy</t>
  </si>
  <si>
    <t>Physical Therapy</t>
  </si>
  <si>
    <t>Physician Assistant</t>
  </si>
  <si>
    <t>Podiatry</t>
  </si>
  <si>
    <t>Total Freshman Science Quality Points</t>
  </si>
  <si>
    <t>Total Science Hours</t>
  </si>
  <si>
    <t>Freshman Science GPA</t>
  </si>
  <si>
    <t>SOPHOMORE YEAR</t>
  </si>
  <si>
    <t>Total Sophomore Science Quality Points</t>
  </si>
  <si>
    <t>Sophomore Science GPA</t>
  </si>
  <si>
    <t>Total Sophomore AO Quality Points</t>
  </si>
  <si>
    <t>Sophomore AO GPA</t>
  </si>
  <si>
    <t>Sophomore Total GPA</t>
  </si>
  <si>
    <t>Total Sophomore Quality Points</t>
  </si>
  <si>
    <t xml:space="preserve">Veterinary Medicine </t>
  </si>
  <si>
    <t>Course Subject Lists by Profession</t>
  </si>
  <si>
    <t>JUNIOR YEAR</t>
  </si>
  <si>
    <t>Total Junior Science Quality Points</t>
  </si>
  <si>
    <t>Total Junior AO Quality Points</t>
  </si>
  <si>
    <t>Total Junior Quality Points</t>
  </si>
  <si>
    <t>Junior Science GPA</t>
  </si>
  <si>
    <t>Junior AO GPA</t>
  </si>
  <si>
    <t>Junior Total GPA</t>
  </si>
  <si>
    <t>Se</t>
  </si>
  <si>
    <t>SENIOR YEAR</t>
  </si>
  <si>
    <t>Total Senior Science Quality Points</t>
  </si>
  <si>
    <t>Senior Science GPA</t>
  </si>
  <si>
    <t>Senior AO GPA</t>
  </si>
  <si>
    <t>Senior Total GPA</t>
  </si>
  <si>
    <t>Total Senior AO Quality Points</t>
  </si>
  <si>
    <t>Total Senior Quality Points</t>
  </si>
  <si>
    <t>POST-BACCALAUREATE UNDERGRADUATE YEAR</t>
  </si>
  <si>
    <t>GRADUATE YEAR</t>
  </si>
  <si>
    <r>
      <t xml:space="preserve">Defined as any </t>
    </r>
    <r>
      <rPr>
        <b/>
        <u/>
        <sz val="16"/>
        <color rgb="FFFF0000"/>
        <rFont val="Calibri (Body)"/>
      </rPr>
      <t>graduate-level</t>
    </r>
    <r>
      <rPr>
        <sz val="16"/>
        <color rgb="FFFF0000"/>
        <rFont val="Calibri"/>
        <family val="2"/>
        <scheme val="minor"/>
      </rPr>
      <t xml:space="preserve"> course taken </t>
    </r>
    <r>
      <rPr>
        <b/>
        <u/>
        <sz val="16"/>
        <color rgb="FFFF0000"/>
        <rFont val="Calibri (Body)"/>
      </rPr>
      <t>after</t>
    </r>
    <r>
      <rPr>
        <sz val="16"/>
        <color rgb="FFFF0000"/>
        <rFont val="Calibri"/>
        <family val="2"/>
        <scheme val="minor"/>
      </rPr>
      <t xml:space="preserve"> graduating with a bachelor's degree. Examples include a master's degree or a graduate-level post-bacc program.</t>
    </r>
  </si>
  <si>
    <r>
      <t xml:space="preserve">Defined as any </t>
    </r>
    <r>
      <rPr>
        <b/>
        <u/>
        <sz val="16"/>
        <color rgb="FFFF0000"/>
        <rFont val="Calibri (Body)"/>
      </rPr>
      <t>undergraduate-level</t>
    </r>
    <r>
      <rPr>
        <sz val="16"/>
        <color rgb="FFFF0000"/>
        <rFont val="Calibri"/>
        <family val="2"/>
        <scheme val="minor"/>
      </rPr>
      <t xml:space="preserve"> course taken </t>
    </r>
    <r>
      <rPr>
        <b/>
        <sz val="16"/>
        <color rgb="FFFF0000"/>
        <rFont val="Calibri"/>
        <family val="2"/>
        <scheme val="minor"/>
      </rPr>
      <t>after</t>
    </r>
    <r>
      <rPr>
        <sz val="16"/>
        <color rgb="FFFF0000"/>
        <rFont val="Calibri"/>
        <family val="2"/>
        <scheme val="minor"/>
      </rPr>
      <t xml:space="preserve"> graduating with a bachelor's degree. Examples include taking a few courses after graduation, a "DIY" post-bacc, an undergraduate-level or career changers post-bacc program.</t>
    </r>
  </si>
  <si>
    <t>Total Post-Bacc UG Science Quality Points</t>
  </si>
  <si>
    <t>Total  Post-Bacc UG AO Quality Points</t>
  </si>
  <si>
    <t>Total  Post-Bacc UG Quality Points</t>
  </si>
  <si>
    <t>Post-Bacc UG Science GPA</t>
  </si>
  <si>
    <t>Post-Bacc UG AO GPA</t>
  </si>
  <si>
    <t>Post-Bacc UG Total GPA</t>
  </si>
  <si>
    <t>Total Graduate Science Quality Points</t>
  </si>
  <si>
    <t>Total Graduate AO Quality Points</t>
  </si>
  <si>
    <t>Total Graduate Quality Points</t>
  </si>
  <si>
    <t>Graduate Science GPA</t>
  </si>
  <si>
    <t>Graduate AO GPA</t>
  </si>
  <si>
    <t>Graduate Total GPA</t>
  </si>
  <si>
    <t>Science</t>
  </si>
  <si>
    <r>
      <t xml:space="preserve">Science: Biology, Chemistry, Physics </t>
    </r>
    <r>
      <rPr>
        <i/>
        <sz val="12"/>
        <color theme="1"/>
        <rFont val="Calibri"/>
        <family val="2"/>
        <scheme val="minor"/>
      </rPr>
      <t>(plus Math for MD schools)</t>
    </r>
  </si>
  <si>
    <t>AO: All other classes not classified as science</t>
  </si>
  <si>
    <t>This resource is adapted from the "AMCAS GPA Calculator - (Version 4 Final)" created by Johnny Eguizabal.</t>
  </si>
  <si>
    <t>(Includes dual-enrollment courses from high school)</t>
  </si>
  <si>
    <t>ESTIMATED GPA CALCULATOR</t>
  </si>
  <si>
    <t>Speech-Language Pathology (science GPAs are not used)</t>
  </si>
  <si>
    <t>This calculator is specifically created to provide an estimation of the GPAs that will be used in the application systems when applying to health professional schools. Please enter the necessary information from your transcript(s), including the course name, transcript grade, credit hours, and whether it is classified as a science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</si>
</sst>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Calibri"/>
      <family val="2"/>
      <scheme val="minor"/>
    </font>
    <font>
      <b/>
      <sz val="12"/>
      <color theme="1"/>
      <name val="Calibri"/>
      <family val="2"/>
      <scheme val="minor"/>
    </font>
    <font>
      <sz val="12"/>
      <color theme="0"/>
      <name val="Calibri"/>
      <family val="2"/>
      <scheme val="minor"/>
    </font>
    <font>
      <b/>
      <sz val="16"/>
      <color theme="1"/>
      <name val="Calibri"/>
      <family val="2"/>
      <scheme val="minor"/>
    </font>
    <font>
      <b/>
      <sz val="20"/>
      <color theme="1"/>
      <name val="Calibri"/>
      <family val="2"/>
      <scheme val="minor"/>
    </font>
    <font>
      <u/>
      <sz val="12"/>
      <color theme="10"/>
      <name val="Calibri"/>
      <family val="2"/>
      <scheme val="minor"/>
    </font>
    <font>
      <sz val="16"/>
      <color rgb="FF000000"/>
      <name val="Calibri"/>
      <family val="2"/>
      <scheme val="minor"/>
    </font>
    <font>
      <u/>
      <sz val="16"/>
      <color theme="10"/>
      <name val="Calibri"/>
      <family val="2"/>
      <scheme val="minor"/>
    </font>
    <font>
      <b/>
      <u/>
      <sz val="18"/>
      <name val="Calibri"/>
      <family val="2"/>
      <scheme val="minor"/>
    </font>
    <font>
      <sz val="16"/>
      <color rgb="FFFF0000"/>
      <name val="Calibri"/>
      <family val="2"/>
      <scheme val="minor"/>
    </font>
    <font>
      <b/>
      <sz val="16"/>
      <color rgb="FFFF0000"/>
      <name val="Calibri"/>
      <family val="2"/>
      <scheme val="minor"/>
    </font>
    <font>
      <b/>
      <u/>
      <sz val="16"/>
      <color rgb="FFFF0000"/>
      <name val="Calibri (Body)"/>
    </font>
    <font>
      <b/>
      <sz val="20"/>
      <color rgb="FFFF0000"/>
      <name val="Calibri (Body)"/>
    </font>
    <font>
      <b/>
      <sz val="20"/>
      <color theme="1"/>
      <name val="Courier New"/>
      <family val="1"/>
    </font>
    <font>
      <sz val="20"/>
      <color theme="1"/>
      <name val="Courier New"/>
      <family val="1"/>
    </font>
    <font>
      <i/>
      <sz val="12"/>
      <color theme="1"/>
      <name val="Calibri"/>
      <family val="2"/>
      <scheme val="minor"/>
    </font>
    <font>
      <i/>
      <sz val="8"/>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164" fontId="0" fillId="0" borderId="0" xfId="0" applyNumberFormat="1"/>
    <xf numFmtId="0" fontId="0" fillId="0" borderId="1" xfId="0" applyBorder="1"/>
    <xf numFmtId="0" fontId="0" fillId="0" borderId="1" xfId="0" applyBorder="1" applyAlignment="1">
      <alignment horizontal="center"/>
    </xf>
    <xf numFmtId="0" fontId="0" fillId="2" borderId="1" xfId="0" applyFill="1" applyBorder="1"/>
    <xf numFmtId="0" fontId="1" fillId="2" borderId="1" xfId="0" applyFont="1" applyFill="1" applyBorder="1"/>
    <xf numFmtId="0" fontId="0" fillId="2" borderId="1" xfId="0" applyFill="1" applyBorder="1" applyAlignment="1">
      <alignment horizontal="center" vertical="center"/>
    </xf>
    <xf numFmtId="0" fontId="1" fillId="3" borderId="1" xfId="0" applyFont="1" applyFill="1" applyBorder="1"/>
    <xf numFmtId="0" fontId="1" fillId="3" borderId="1" xfId="0" applyFont="1" applyFill="1" applyBorder="1" applyAlignment="1">
      <alignment horizontal="left"/>
    </xf>
    <xf numFmtId="0" fontId="5" fillId="0" borderId="0" xfId="1"/>
    <xf numFmtId="2" fontId="0" fillId="0" borderId="1" xfId="0" applyNumberFormat="1" applyBorder="1"/>
    <xf numFmtId="0" fontId="16" fillId="0" borderId="0" xfId="0" applyFont="1"/>
    <xf numFmtId="0" fontId="0" fillId="2" borderId="13" xfId="0" applyFill="1" applyBorder="1"/>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164"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2" fillId="0" borderId="1" xfId="0" applyFont="1" applyBorder="1" applyProtection="1">
      <protection locked="0"/>
    </xf>
    <xf numFmtId="0" fontId="0" fillId="0" borderId="1" xfId="0" applyBorder="1" applyProtection="1">
      <protection locked="0"/>
    </xf>
    <xf numFmtId="0" fontId="0" fillId="5" borderId="1" xfId="0" applyFill="1" applyBorder="1"/>
    <xf numFmtId="0" fontId="1" fillId="5" borderId="1" xfId="0" applyFont="1" applyFill="1" applyBorder="1"/>
    <xf numFmtId="0" fontId="1" fillId="2" borderId="13" xfId="0" applyFont="1" applyFill="1" applyBorder="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16" fillId="0" borderId="12" xfId="0" applyFont="1" applyBorder="1" applyAlignment="1">
      <alignment horizontal="center" vertical="center"/>
    </xf>
    <xf numFmtId="0" fontId="17" fillId="0" borderId="0" xfId="0" applyFont="1" applyAlignment="1">
      <alignment horizontal="center" vertical="center" wrapText="1"/>
    </xf>
    <xf numFmtId="0" fontId="16" fillId="0" borderId="0" xfId="0" applyFont="1" applyAlignment="1">
      <alignment horizontal="center" vertical="center" wrapText="1"/>
    </xf>
    <xf numFmtId="0" fontId="4" fillId="0" borderId="0" xfId="0" applyFont="1" applyAlignment="1">
      <alignment horizont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2" fontId="1" fillId="3" borderId="2" xfId="0" applyNumberFormat="1" applyFont="1" applyFill="1" applyBorder="1" applyAlignment="1">
      <alignment horizontal="center"/>
    </xf>
    <xf numFmtId="2" fontId="1" fillId="3" borderId="3" xfId="0" applyNumberFormat="1" applyFont="1" applyFill="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8" xfId="1"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12" fillId="0" borderId="0" xfId="0" applyFont="1" applyAlignment="1">
      <alignment horizontal="center"/>
    </xf>
    <xf numFmtId="0" fontId="8" fillId="2" borderId="4" xfId="1" applyFont="1" applyFill="1" applyBorder="1" applyAlignment="1">
      <alignment horizontal="center"/>
    </xf>
    <xf numFmtId="0" fontId="8" fillId="2" borderId="5" xfId="1" applyFont="1" applyFill="1" applyBorder="1" applyAlignment="1">
      <alignment horizontal="center"/>
    </xf>
    <xf numFmtId="0" fontId="8" fillId="2" borderId="6" xfId="1" applyFont="1" applyFill="1" applyBorder="1" applyAlignment="1">
      <alignment horizontal="center"/>
    </xf>
    <xf numFmtId="0" fontId="8" fillId="2" borderId="7" xfId="1" applyFont="1" applyFill="1" applyBorder="1" applyAlignment="1">
      <alignment horizontal="center"/>
    </xf>
    <xf numFmtId="0" fontId="8" fillId="2" borderId="0" xfId="1" applyFont="1" applyFill="1" applyBorder="1" applyAlignment="1">
      <alignment horizontal="center"/>
    </xf>
    <xf numFmtId="0" fontId="8" fillId="2" borderId="8" xfId="1" applyFont="1" applyFill="1" applyBorder="1" applyAlignment="1">
      <alignment horizontal="center"/>
    </xf>
    <xf numFmtId="0" fontId="9" fillId="0" borderId="0" xfId="0" applyFont="1" applyAlignment="1">
      <alignment horizontal="center" wrapText="1"/>
    </xf>
  </cellXfs>
  <cellStyles count="2">
    <cellStyle name="Hyperlink" xfId="1" builtinId="8"/>
    <cellStyle name="Normal" xfId="0" builtinId="0"/>
  </cellStyles>
  <dxfs count="6">
    <dxf>
      <font>
        <color rgb="FFFFCC33"/>
      </font>
      <fill>
        <patternFill>
          <bgColor rgb="FFFFCC33"/>
        </patternFill>
      </fill>
    </dxf>
    <dxf>
      <font>
        <color rgb="FFFFCC33"/>
      </font>
      <fill>
        <patternFill>
          <bgColor rgb="FFFFCC33"/>
        </patternFill>
      </fill>
    </dxf>
    <dxf>
      <font>
        <color rgb="FFFFCC33"/>
      </font>
      <fill>
        <patternFill>
          <bgColor rgb="FFFFCC33"/>
        </patternFill>
      </fill>
    </dxf>
    <dxf>
      <font>
        <color rgb="FFFFCC33"/>
      </font>
      <fill>
        <patternFill>
          <bgColor rgb="FFFFCC33"/>
        </patternFill>
      </fill>
    </dxf>
    <dxf>
      <font>
        <color rgb="FFFFCC33"/>
      </font>
      <fill>
        <patternFill>
          <bgColor rgb="FFFFCC33"/>
        </patternFill>
      </fill>
    </dxf>
    <dxf>
      <font>
        <color rgb="FFFFCC33"/>
      </font>
      <fill>
        <patternFill>
          <bgColor rgb="FFFFCC33"/>
        </patternFill>
      </fill>
    </dxf>
  </dxfs>
  <tableStyles count="0" defaultTableStyle="TableStyleMedium2" defaultPivotStyle="PivotStyleLight16"/>
  <colors>
    <mruColors>
      <color rgb="FFFFCC33"/>
      <color rgb="FF0432FF"/>
      <color rgb="FF429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5"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I$11" lockText="1" noThreeD="1"/>
</file>

<file path=xl/ctrlProps/ctrlProp101.xml><?xml version="1.0" encoding="utf-8"?>
<formControlPr xmlns="http://schemas.microsoft.com/office/spreadsheetml/2009/9/main" objectType="CheckBox" fmlaLink="$I$12" lockText="1" noThreeD="1"/>
</file>

<file path=xl/ctrlProps/ctrlProp102.xml><?xml version="1.0" encoding="utf-8"?>
<formControlPr xmlns="http://schemas.microsoft.com/office/spreadsheetml/2009/9/main" objectType="CheckBox" fmlaLink="$I$13" lockText="1" noThreeD="1"/>
</file>

<file path=xl/ctrlProps/ctrlProp103.xml><?xml version="1.0" encoding="utf-8"?>
<formControlPr xmlns="http://schemas.microsoft.com/office/spreadsheetml/2009/9/main" objectType="CheckBox" fmlaLink="$I$14" lockText="1" noThreeD="1"/>
</file>

<file path=xl/ctrlProps/ctrlProp104.xml><?xml version="1.0" encoding="utf-8"?>
<formControlPr xmlns="http://schemas.microsoft.com/office/spreadsheetml/2009/9/main" objectType="CheckBox" fmlaLink="$I$15" lockText="1" noThreeD="1"/>
</file>

<file path=xl/ctrlProps/ctrlProp105.xml><?xml version="1.0" encoding="utf-8"?>
<formControlPr xmlns="http://schemas.microsoft.com/office/spreadsheetml/2009/9/main" objectType="CheckBox" fmlaLink="$I$16" lockText="1" noThreeD="1"/>
</file>

<file path=xl/ctrlProps/ctrlProp106.xml><?xml version="1.0" encoding="utf-8"?>
<formControlPr xmlns="http://schemas.microsoft.com/office/spreadsheetml/2009/9/main" objectType="CheckBox" fmlaLink="$I$17" lockText="1" noThreeD="1"/>
</file>

<file path=xl/ctrlProps/ctrlProp107.xml><?xml version="1.0" encoding="utf-8"?>
<formControlPr xmlns="http://schemas.microsoft.com/office/spreadsheetml/2009/9/main" objectType="CheckBox" fmlaLink="$I$18" lockText="1" noThreeD="1"/>
</file>

<file path=xl/ctrlProps/ctrlProp108.xml><?xml version="1.0" encoding="utf-8"?>
<formControlPr xmlns="http://schemas.microsoft.com/office/spreadsheetml/2009/9/main" objectType="CheckBox" fmlaLink="$I$19" lockText="1" noThreeD="1"/>
</file>

<file path=xl/ctrlProps/ctrlProp109.xml><?xml version="1.0" encoding="utf-8"?>
<formControlPr xmlns="http://schemas.microsoft.com/office/spreadsheetml/2009/9/main" objectType="CheckBox" fmlaLink="$I$20"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I$21" lockText="1" noThreeD="1"/>
</file>

<file path=xl/ctrlProps/ctrlProp111.xml><?xml version="1.0" encoding="utf-8"?>
<formControlPr xmlns="http://schemas.microsoft.com/office/spreadsheetml/2009/9/main" objectType="CheckBox" fmlaLink="$I$22" lockText="1" noThreeD="1"/>
</file>

<file path=xl/ctrlProps/ctrlProp112.xml><?xml version="1.0" encoding="utf-8"?>
<formControlPr xmlns="http://schemas.microsoft.com/office/spreadsheetml/2009/9/main" objectType="CheckBox" fmlaLink="$I$4"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fmlaLink="$I$5" lockText="1" noThreeD="1"/>
</file>

<file path=xl/ctrlProps/ctrlProp132.xml><?xml version="1.0" encoding="utf-8"?>
<formControlPr xmlns="http://schemas.microsoft.com/office/spreadsheetml/2009/9/main" objectType="CheckBox" fmlaLink="$I$6" lockText="1" noThreeD="1"/>
</file>

<file path=xl/ctrlProps/ctrlProp133.xml><?xml version="1.0" encoding="utf-8"?>
<formControlPr xmlns="http://schemas.microsoft.com/office/spreadsheetml/2009/9/main" objectType="CheckBox" fmlaLink="$I$7"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9" lockText="1" noThreeD="1"/>
</file>

<file path=xl/ctrlProps/ctrlProp136.xml><?xml version="1.0" encoding="utf-8"?>
<formControlPr xmlns="http://schemas.microsoft.com/office/spreadsheetml/2009/9/main" objectType="CheckBox" fmlaLink="$I$10" lockText="1" noThreeD="1"/>
</file>

<file path=xl/ctrlProps/ctrlProp137.xml><?xml version="1.0" encoding="utf-8"?>
<formControlPr xmlns="http://schemas.microsoft.com/office/spreadsheetml/2009/9/main" objectType="CheckBox" fmlaLink="$I$11" lockText="1" noThreeD="1"/>
</file>

<file path=xl/ctrlProps/ctrlProp138.xml><?xml version="1.0" encoding="utf-8"?>
<formControlPr xmlns="http://schemas.microsoft.com/office/spreadsheetml/2009/9/main" objectType="CheckBox" fmlaLink="$I$12" lockText="1" noThreeD="1"/>
</file>

<file path=xl/ctrlProps/ctrlProp139.xml><?xml version="1.0" encoding="utf-8"?>
<formControlPr xmlns="http://schemas.microsoft.com/office/spreadsheetml/2009/9/main" objectType="CheckBox" fmlaLink="$I$13"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I$14" lockText="1" noThreeD="1"/>
</file>

<file path=xl/ctrlProps/ctrlProp141.xml><?xml version="1.0" encoding="utf-8"?>
<formControlPr xmlns="http://schemas.microsoft.com/office/spreadsheetml/2009/9/main" objectType="CheckBox" fmlaLink="$I$15" lockText="1" noThreeD="1"/>
</file>

<file path=xl/ctrlProps/ctrlProp142.xml><?xml version="1.0" encoding="utf-8"?>
<formControlPr xmlns="http://schemas.microsoft.com/office/spreadsheetml/2009/9/main" objectType="CheckBox" fmlaLink="$I$16" lockText="1" noThreeD="1"/>
</file>

<file path=xl/ctrlProps/ctrlProp143.xml><?xml version="1.0" encoding="utf-8"?>
<formControlPr xmlns="http://schemas.microsoft.com/office/spreadsheetml/2009/9/main" objectType="CheckBox" fmlaLink="$I$17" lockText="1" noThreeD="1"/>
</file>

<file path=xl/ctrlProps/ctrlProp144.xml><?xml version="1.0" encoding="utf-8"?>
<formControlPr xmlns="http://schemas.microsoft.com/office/spreadsheetml/2009/9/main" objectType="CheckBox" fmlaLink="$I$18" lockText="1" noThreeD="1"/>
</file>

<file path=xl/ctrlProps/ctrlProp145.xml><?xml version="1.0" encoding="utf-8"?>
<formControlPr xmlns="http://schemas.microsoft.com/office/spreadsheetml/2009/9/main" objectType="CheckBox" fmlaLink="$I$19" lockText="1" noThreeD="1"/>
</file>

<file path=xl/ctrlProps/ctrlProp146.xml><?xml version="1.0" encoding="utf-8"?>
<formControlPr xmlns="http://schemas.microsoft.com/office/spreadsheetml/2009/9/main" objectType="CheckBox" fmlaLink="$I$20" lockText="1" noThreeD="1"/>
</file>

<file path=xl/ctrlProps/ctrlProp147.xml><?xml version="1.0" encoding="utf-8"?>
<formControlPr xmlns="http://schemas.microsoft.com/office/spreadsheetml/2009/9/main" objectType="CheckBox" fmlaLink="$I$21" lockText="1" noThreeD="1"/>
</file>

<file path=xl/ctrlProps/ctrlProp148.xml><?xml version="1.0" encoding="utf-8"?>
<formControlPr xmlns="http://schemas.microsoft.com/office/spreadsheetml/2009/9/main" objectType="CheckBox" fmlaLink="$I$22" lockText="1" noThreeD="1"/>
</file>

<file path=xl/ctrlProps/ctrlProp149.xml><?xml version="1.0" encoding="utf-8"?>
<formControlPr xmlns="http://schemas.microsoft.com/office/spreadsheetml/2009/9/main" objectType="CheckBox" fmlaLink="$I$6"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fmlaLink="$I$7" lockText="1" noThreeD="1"/>
</file>

<file path=xl/ctrlProps/ctrlProp169.xml><?xml version="1.0" encoding="utf-8"?>
<formControlPr xmlns="http://schemas.microsoft.com/office/spreadsheetml/2009/9/main" objectType="CheckBox" fmlaLink="$I$8"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I$9" lockText="1" noThreeD="1"/>
</file>

<file path=xl/ctrlProps/ctrlProp171.xml><?xml version="1.0" encoding="utf-8"?>
<formControlPr xmlns="http://schemas.microsoft.com/office/spreadsheetml/2009/9/main" objectType="CheckBox" fmlaLink="$I$10" lockText="1" noThreeD="1"/>
</file>

<file path=xl/ctrlProps/ctrlProp172.xml><?xml version="1.0" encoding="utf-8"?>
<formControlPr xmlns="http://schemas.microsoft.com/office/spreadsheetml/2009/9/main" objectType="CheckBox" fmlaLink="$I$11" lockText="1" noThreeD="1"/>
</file>

<file path=xl/ctrlProps/ctrlProp173.xml><?xml version="1.0" encoding="utf-8"?>
<formControlPr xmlns="http://schemas.microsoft.com/office/spreadsheetml/2009/9/main" objectType="CheckBox" fmlaLink="$I$12" lockText="1" noThreeD="1"/>
</file>

<file path=xl/ctrlProps/ctrlProp174.xml><?xml version="1.0" encoding="utf-8"?>
<formControlPr xmlns="http://schemas.microsoft.com/office/spreadsheetml/2009/9/main" objectType="CheckBox" fmlaLink="$I$13" lockText="1" noThreeD="1"/>
</file>

<file path=xl/ctrlProps/ctrlProp175.xml><?xml version="1.0" encoding="utf-8"?>
<formControlPr xmlns="http://schemas.microsoft.com/office/spreadsheetml/2009/9/main" objectType="CheckBox" fmlaLink="$I$14" lockText="1" noThreeD="1"/>
</file>

<file path=xl/ctrlProps/ctrlProp176.xml><?xml version="1.0" encoding="utf-8"?>
<formControlPr xmlns="http://schemas.microsoft.com/office/spreadsheetml/2009/9/main" objectType="CheckBox" fmlaLink="$I$15" lockText="1" noThreeD="1"/>
</file>

<file path=xl/ctrlProps/ctrlProp177.xml><?xml version="1.0" encoding="utf-8"?>
<formControlPr xmlns="http://schemas.microsoft.com/office/spreadsheetml/2009/9/main" objectType="CheckBox" fmlaLink="$I$16" lockText="1" noThreeD="1"/>
</file>

<file path=xl/ctrlProps/ctrlProp178.xml><?xml version="1.0" encoding="utf-8"?>
<formControlPr xmlns="http://schemas.microsoft.com/office/spreadsheetml/2009/9/main" objectType="CheckBox" fmlaLink="$I$17" lockText="1" noThreeD="1"/>
</file>

<file path=xl/ctrlProps/ctrlProp179.xml><?xml version="1.0" encoding="utf-8"?>
<formControlPr xmlns="http://schemas.microsoft.com/office/spreadsheetml/2009/9/main" objectType="CheckBox" fmlaLink="$I$18"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I$19" lockText="1" noThreeD="1"/>
</file>

<file path=xl/ctrlProps/ctrlProp181.xml><?xml version="1.0" encoding="utf-8"?>
<formControlPr xmlns="http://schemas.microsoft.com/office/spreadsheetml/2009/9/main" objectType="CheckBox" fmlaLink="$I$20" lockText="1" noThreeD="1"/>
</file>

<file path=xl/ctrlProps/ctrlProp182.xml><?xml version="1.0" encoding="utf-8"?>
<formControlPr xmlns="http://schemas.microsoft.com/office/spreadsheetml/2009/9/main" objectType="CheckBox" fmlaLink="$I$21" lockText="1" noThreeD="1"/>
</file>

<file path=xl/ctrlProps/ctrlProp183.xml><?xml version="1.0" encoding="utf-8"?>
<formControlPr xmlns="http://schemas.microsoft.com/office/spreadsheetml/2009/9/main" objectType="CheckBox" fmlaLink="$I$22" lockText="1" noThreeD="1"/>
</file>

<file path=xl/ctrlProps/ctrlProp184.xml><?xml version="1.0" encoding="utf-8"?>
<formControlPr xmlns="http://schemas.microsoft.com/office/spreadsheetml/2009/9/main" objectType="CheckBox" fmlaLink="$I$23" lockText="1" noThreeD="1"/>
</file>

<file path=xl/ctrlProps/ctrlProp185.xml><?xml version="1.0" encoding="utf-8"?>
<formControlPr xmlns="http://schemas.microsoft.com/office/spreadsheetml/2009/9/main" objectType="CheckBox" fmlaLink="$I$24"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I$20" lockText="1" noThreeD="1"/>
</file>

<file path=xl/ctrlProps/ctrlProp192.xml><?xml version="1.0" encoding="utf-8"?>
<formControlPr xmlns="http://schemas.microsoft.com/office/spreadsheetml/2009/9/main" objectType="CheckBox" fmlaLink="$I$21" lockText="1" noThreeD="1"/>
</file>

<file path=xl/ctrlProps/ctrlProp193.xml><?xml version="1.0" encoding="utf-8"?>
<formControlPr xmlns="http://schemas.microsoft.com/office/spreadsheetml/2009/9/main" objectType="CheckBox" fmlaLink="$I$22" lockText="1" noThreeD="1"/>
</file>

<file path=xl/ctrlProps/ctrlProp194.xml><?xml version="1.0" encoding="utf-8"?>
<formControlPr xmlns="http://schemas.microsoft.com/office/spreadsheetml/2009/9/main" objectType="CheckBox" fmlaLink="$I$23" lockText="1" noThreeD="1"/>
</file>

<file path=xl/ctrlProps/ctrlProp195.xml><?xml version="1.0" encoding="utf-8"?>
<formControlPr xmlns="http://schemas.microsoft.com/office/spreadsheetml/2009/9/main" objectType="CheckBox" fmlaLink="$I$24"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I$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fmlaLink="$I$20" lockText="1" noThreeD="1"/>
</file>

<file path=xl/ctrlProps/ctrlProp202.xml><?xml version="1.0" encoding="utf-8"?>
<formControlPr xmlns="http://schemas.microsoft.com/office/spreadsheetml/2009/9/main" objectType="CheckBox" fmlaLink="$I$21" lockText="1" noThreeD="1"/>
</file>

<file path=xl/ctrlProps/ctrlProp203.xml><?xml version="1.0" encoding="utf-8"?>
<formControlPr xmlns="http://schemas.microsoft.com/office/spreadsheetml/2009/9/main" objectType="CheckBox" fmlaLink="$I$22" lockText="1" noThreeD="1"/>
</file>

<file path=xl/ctrlProps/ctrlProp204.xml><?xml version="1.0" encoding="utf-8"?>
<formControlPr xmlns="http://schemas.microsoft.com/office/spreadsheetml/2009/9/main" objectType="CheckBox" fmlaLink="$I$23" lockText="1" noThreeD="1"/>
</file>

<file path=xl/ctrlProps/ctrlProp205.xml><?xml version="1.0" encoding="utf-8"?>
<formControlPr xmlns="http://schemas.microsoft.com/office/spreadsheetml/2009/9/main" objectType="CheckBox" fmlaLink="$I$24"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fmlaLink="$I$20"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I$7"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fmlaLink="$I$20" lockText="1" noThreeD="1"/>
</file>

<file path=xl/ctrlProps/ctrlProp214.xml><?xml version="1.0" encoding="utf-8"?>
<formControlPr xmlns="http://schemas.microsoft.com/office/spreadsheetml/2009/9/main" objectType="CheckBox" fmlaLink="$I$21" lockText="1" noThreeD="1"/>
</file>

<file path=xl/ctrlProps/ctrlProp215.xml><?xml version="1.0" encoding="utf-8"?>
<formControlPr xmlns="http://schemas.microsoft.com/office/spreadsheetml/2009/9/main" objectType="CheckBox" fmlaLink="$I$22" lockText="1" noThreeD="1"/>
</file>

<file path=xl/ctrlProps/ctrlProp216.xml><?xml version="1.0" encoding="utf-8"?>
<formControlPr xmlns="http://schemas.microsoft.com/office/spreadsheetml/2009/9/main" objectType="CheckBox" fmlaLink="$I$23" lockText="1" noThreeD="1"/>
</file>

<file path=xl/ctrlProps/ctrlProp217.xml><?xml version="1.0" encoding="utf-8"?>
<formControlPr xmlns="http://schemas.microsoft.com/office/spreadsheetml/2009/9/main" objectType="CheckBox" fmlaLink="$I$24"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I$20" lockText="1" noThreeD="1"/>
</file>

<file path=xl/ctrlProps/ctrlProp22.xml><?xml version="1.0" encoding="utf-8"?>
<formControlPr xmlns="http://schemas.microsoft.com/office/spreadsheetml/2009/9/main" objectType="CheckBox" fmlaLink="$I$8" lockText="1" noThreeD="1"/>
</file>

<file path=xl/ctrlProps/ctrlProp220.xml><?xml version="1.0" encoding="utf-8"?>
<formControlPr xmlns="http://schemas.microsoft.com/office/spreadsheetml/2009/9/main" objectType="CheckBox" fmlaLink="$I$6"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I$9"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fmlaLink="$I$7" lockText="1" noThreeD="1"/>
</file>

<file path=xl/ctrlProps/ctrlProp24.xml><?xml version="1.0" encoding="utf-8"?>
<formControlPr xmlns="http://schemas.microsoft.com/office/spreadsheetml/2009/9/main" objectType="CheckBox" fmlaLink="$I$10" lockText="1" noThreeD="1"/>
</file>

<file path=xl/ctrlProps/ctrlProp240.xml><?xml version="1.0" encoding="utf-8"?>
<formControlPr xmlns="http://schemas.microsoft.com/office/spreadsheetml/2009/9/main" objectType="CheckBox" fmlaLink="$I$8" lockText="1" noThreeD="1"/>
</file>

<file path=xl/ctrlProps/ctrlProp241.xml><?xml version="1.0" encoding="utf-8"?>
<formControlPr xmlns="http://schemas.microsoft.com/office/spreadsheetml/2009/9/main" objectType="CheckBox" fmlaLink="$I$9" lockText="1" noThreeD="1"/>
</file>

<file path=xl/ctrlProps/ctrlProp242.xml><?xml version="1.0" encoding="utf-8"?>
<formControlPr xmlns="http://schemas.microsoft.com/office/spreadsheetml/2009/9/main" objectType="CheckBox" fmlaLink="$I$10" lockText="1" noThreeD="1"/>
</file>

<file path=xl/ctrlProps/ctrlProp243.xml><?xml version="1.0" encoding="utf-8"?>
<formControlPr xmlns="http://schemas.microsoft.com/office/spreadsheetml/2009/9/main" objectType="CheckBox" fmlaLink="$I$11" lockText="1" noThreeD="1"/>
</file>

<file path=xl/ctrlProps/ctrlProp244.xml><?xml version="1.0" encoding="utf-8"?>
<formControlPr xmlns="http://schemas.microsoft.com/office/spreadsheetml/2009/9/main" objectType="CheckBox" fmlaLink="$I$12" lockText="1" noThreeD="1"/>
</file>

<file path=xl/ctrlProps/ctrlProp245.xml><?xml version="1.0" encoding="utf-8"?>
<formControlPr xmlns="http://schemas.microsoft.com/office/spreadsheetml/2009/9/main" objectType="CheckBox" fmlaLink="$I$13" lockText="1" noThreeD="1"/>
</file>

<file path=xl/ctrlProps/ctrlProp246.xml><?xml version="1.0" encoding="utf-8"?>
<formControlPr xmlns="http://schemas.microsoft.com/office/spreadsheetml/2009/9/main" objectType="CheckBox" fmlaLink="$I$14" lockText="1" noThreeD="1"/>
</file>

<file path=xl/ctrlProps/ctrlProp247.xml><?xml version="1.0" encoding="utf-8"?>
<formControlPr xmlns="http://schemas.microsoft.com/office/spreadsheetml/2009/9/main" objectType="CheckBox" fmlaLink="$I$15" lockText="1" noThreeD="1"/>
</file>

<file path=xl/ctrlProps/ctrlProp248.xml><?xml version="1.0" encoding="utf-8"?>
<formControlPr xmlns="http://schemas.microsoft.com/office/spreadsheetml/2009/9/main" objectType="CheckBox" fmlaLink="$I$16" lockText="1" noThreeD="1"/>
</file>

<file path=xl/ctrlProps/ctrlProp249.xml><?xml version="1.0" encoding="utf-8"?>
<formControlPr xmlns="http://schemas.microsoft.com/office/spreadsheetml/2009/9/main" objectType="CheckBox" fmlaLink="$I$17" lockText="1" noThreeD="1"/>
</file>

<file path=xl/ctrlProps/ctrlProp25.xml><?xml version="1.0" encoding="utf-8"?>
<formControlPr xmlns="http://schemas.microsoft.com/office/spreadsheetml/2009/9/main" objectType="CheckBox" fmlaLink="$I$11" lockText="1" noThreeD="1"/>
</file>

<file path=xl/ctrlProps/ctrlProp250.xml><?xml version="1.0" encoding="utf-8"?>
<formControlPr xmlns="http://schemas.microsoft.com/office/spreadsheetml/2009/9/main" objectType="CheckBox" fmlaLink="$I$18" lockText="1" noThreeD="1"/>
</file>

<file path=xl/ctrlProps/ctrlProp251.xml><?xml version="1.0" encoding="utf-8"?>
<formControlPr xmlns="http://schemas.microsoft.com/office/spreadsheetml/2009/9/main" objectType="CheckBox" fmlaLink="$I$19" lockText="1" noThreeD="1"/>
</file>

<file path=xl/ctrlProps/ctrlProp252.xml><?xml version="1.0" encoding="utf-8"?>
<formControlPr xmlns="http://schemas.microsoft.com/office/spreadsheetml/2009/9/main" objectType="CheckBox" fmlaLink="$I$20" lockText="1" noThreeD="1"/>
</file>

<file path=xl/ctrlProps/ctrlProp253.xml><?xml version="1.0" encoding="utf-8"?>
<formControlPr xmlns="http://schemas.microsoft.com/office/spreadsheetml/2009/9/main" objectType="CheckBox" fmlaLink="$I$21" lockText="1" noThreeD="1"/>
</file>

<file path=xl/ctrlProps/ctrlProp254.xml><?xml version="1.0" encoding="utf-8"?>
<formControlPr xmlns="http://schemas.microsoft.com/office/spreadsheetml/2009/9/main" objectType="CheckBox" fmlaLink="$I$22" lockText="1" noThreeD="1"/>
</file>

<file path=xl/ctrlProps/ctrlProp255.xml><?xml version="1.0" encoding="utf-8"?>
<formControlPr xmlns="http://schemas.microsoft.com/office/spreadsheetml/2009/9/main" objectType="CheckBox" fmlaLink="$I$23" lockText="1" noThreeD="1"/>
</file>

<file path=xl/ctrlProps/ctrlProp256.xml><?xml version="1.0" encoding="utf-8"?>
<formControlPr xmlns="http://schemas.microsoft.com/office/spreadsheetml/2009/9/main" objectType="CheckBox" fmlaLink="$I$24"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I$12"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fmlaLink="$I$20" lockText="1" noThreeD="1"/>
</file>

<file path=xl/ctrlProps/ctrlProp263.xml><?xml version="1.0" encoding="utf-8"?>
<formControlPr xmlns="http://schemas.microsoft.com/office/spreadsheetml/2009/9/main" objectType="CheckBox" fmlaLink="$I$21" lockText="1" noThreeD="1"/>
</file>

<file path=xl/ctrlProps/ctrlProp264.xml><?xml version="1.0" encoding="utf-8"?>
<formControlPr xmlns="http://schemas.microsoft.com/office/spreadsheetml/2009/9/main" objectType="CheckBox" fmlaLink="$I$22" lockText="1" noThreeD="1"/>
</file>

<file path=xl/ctrlProps/ctrlProp265.xml><?xml version="1.0" encoding="utf-8"?>
<formControlPr xmlns="http://schemas.microsoft.com/office/spreadsheetml/2009/9/main" objectType="CheckBox" fmlaLink="$I$23" lockText="1" noThreeD="1"/>
</file>

<file path=xl/ctrlProps/ctrlProp266.xml><?xml version="1.0" encoding="utf-8"?>
<formControlPr xmlns="http://schemas.microsoft.com/office/spreadsheetml/2009/9/main" objectType="CheckBox" fmlaLink="$I$24"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I$13"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fmlaLink="$I$20" lockText="1" noThreeD="1"/>
</file>

<file path=xl/ctrlProps/ctrlProp273.xml><?xml version="1.0" encoding="utf-8"?>
<formControlPr xmlns="http://schemas.microsoft.com/office/spreadsheetml/2009/9/main" objectType="CheckBox" fmlaLink="$I$21" lockText="1" noThreeD="1"/>
</file>

<file path=xl/ctrlProps/ctrlProp274.xml><?xml version="1.0" encoding="utf-8"?>
<formControlPr xmlns="http://schemas.microsoft.com/office/spreadsheetml/2009/9/main" objectType="CheckBox" fmlaLink="$I$22" lockText="1" noThreeD="1"/>
</file>

<file path=xl/ctrlProps/ctrlProp275.xml><?xml version="1.0" encoding="utf-8"?>
<formControlPr xmlns="http://schemas.microsoft.com/office/spreadsheetml/2009/9/main" objectType="CheckBox" fmlaLink="$I$23" lockText="1" noThreeD="1"/>
</file>

<file path=xl/ctrlProps/ctrlProp276.xml><?xml version="1.0" encoding="utf-8"?>
<formControlPr xmlns="http://schemas.microsoft.com/office/spreadsheetml/2009/9/main" objectType="CheckBox" fmlaLink="$I$24"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fmlaLink="$I$20"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I$14"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fmlaLink="$I$20" lockText="1" noThreeD="1"/>
</file>

<file path=xl/ctrlProps/ctrlProp285.xml><?xml version="1.0" encoding="utf-8"?>
<formControlPr xmlns="http://schemas.microsoft.com/office/spreadsheetml/2009/9/main" objectType="CheckBox" fmlaLink="$I$21" lockText="1" noThreeD="1"/>
</file>

<file path=xl/ctrlProps/ctrlProp286.xml><?xml version="1.0" encoding="utf-8"?>
<formControlPr xmlns="http://schemas.microsoft.com/office/spreadsheetml/2009/9/main" objectType="CheckBox" fmlaLink="$I$22" lockText="1" noThreeD="1"/>
</file>

<file path=xl/ctrlProps/ctrlProp287.xml><?xml version="1.0" encoding="utf-8"?>
<formControlPr xmlns="http://schemas.microsoft.com/office/spreadsheetml/2009/9/main" objectType="CheckBox" fmlaLink="$I$23" lockText="1" noThreeD="1"/>
</file>

<file path=xl/ctrlProps/ctrlProp288.xml><?xml version="1.0" encoding="utf-8"?>
<formControlPr xmlns="http://schemas.microsoft.com/office/spreadsheetml/2009/9/main" objectType="CheckBox" fmlaLink="$I$24"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I$15" lockText="1" noThreeD="1"/>
</file>

<file path=xl/ctrlProps/ctrlProp290.xml><?xml version="1.0" encoding="utf-8"?>
<formControlPr xmlns="http://schemas.microsoft.com/office/spreadsheetml/2009/9/main" objectType="CheckBox" fmlaLink="$I$2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I$16" lockText="1" noThreeD="1"/>
</file>

<file path=xl/ctrlProps/ctrlProp31.xml><?xml version="1.0" encoding="utf-8"?>
<formControlPr xmlns="http://schemas.microsoft.com/office/spreadsheetml/2009/9/main" objectType="CheckBox" fmlaLink="$I$17" lockText="1" noThreeD="1"/>
</file>

<file path=xl/ctrlProps/ctrlProp32.xml><?xml version="1.0" encoding="utf-8"?>
<formControlPr xmlns="http://schemas.microsoft.com/office/spreadsheetml/2009/9/main" objectType="CheckBox" fmlaLink="$I$18" lockText="1" noThreeD="1"/>
</file>

<file path=xl/ctrlProps/ctrlProp33.xml><?xml version="1.0" encoding="utf-8"?>
<formControlPr xmlns="http://schemas.microsoft.com/office/spreadsheetml/2009/9/main" objectType="CheckBox" fmlaLink="$I$19" lockText="1" noThreeD="1"/>
</file>

<file path=xl/ctrlProps/ctrlProp34.xml><?xml version="1.0" encoding="utf-8"?>
<formControlPr xmlns="http://schemas.microsoft.com/office/spreadsheetml/2009/9/main" objectType="CheckBox" fmlaLink="$I$20" lockText="1" noThreeD="1"/>
</file>

<file path=xl/ctrlProps/ctrlProp35.xml><?xml version="1.0" encoding="utf-8"?>
<formControlPr xmlns="http://schemas.microsoft.com/office/spreadsheetml/2009/9/main" objectType="CheckBox" fmlaLink="$I$21" lockText="1" noThreeD="1"/>
</file>

<file path=xl/ctrlProps/ctrlProp36.xml><?xml version="1.0" encoding="utf-8"?>
<formControlPr xmlns="http://schemas.microsoft.com/office/spreadsheetml/2009/9/main" objectType="CheckBox" fmlaLink="$I$22" lockText="1" noThreeD="1"/>
</file>

<file path=xl/ctrlProps/ctrlProp37.xml><?xml version="1.0" encoding="utf-8"?>
<formControlPr xmlns="http://schemas.microsoft.com/office/spreadsheetml/2009/9/main" objectType="CheckBox" fmlaLink="$I$23" lockText="1" noThreeD="1"/>
</file>

<file path=xl/ctrlProps/ctrlProp38.xml><?xml version="1.0" encoding="utf-8"?>
<formControlPr xmlns="http://schemas.microsoft.com/office/spreadsheetml/2009/9/main" objectType="CheckBox" fmlaLink="$I$4"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I$5" lockText="1" noThreeD="1"/>
</file>

<file path=xl/ctrlProps/ctrlProp58.xml><?xml version="1.0" encoding="utf-8"?>
<formControlPr xmlns="http://schemas.microsoft.com/office/spreadsheetml/2009/9/main" objectType="CheckBox" fmlaLink="$I$6" lockText="1" noThreeD="1"/>
</file>

<file path=xl/ctrlProps/ctrlProp59.xml><?xml version="1.0" encoding="utf-8"?>
<formControlPr xmlns="http://schemas.microsoft.com/office/spreadsheetml/2009/9/main" objectType="CheckBox" fmlaLink="$I$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I$8" lockText="1" noThreeD="1"/>
</file>

<file path=xl/ctrlProps/ctrlProp61.xml><?xml version="1.0" encoding="utf-8"?>
<formControlPr xmlns="http://schemas.microsoft.com/office/spreadsheetml/2009/9/main" objectType="CheckBox" fmlaLink="$I$9" lockText="1" noThreeD="1"/>
</file>

<file path=xl/ctrlProps/ctrlProp62.xml><?xml version="1.0" encoding="utf-8"?>
<formControlPr xmlns="http://schemas.microsoft.com/office/spreadsheetml/2009/9/main" objectType="CheckBox" fmlaLink="$I$10" lockText="1" noThreeD="1"/>
</file>

<file path=xl/ctrlProps/ctrlProp63.xml><?xml version="1.0" encoding="utf-8"?>
<formControlPr xmlns="http://schemas.microsoft.com/office/spreadsheetml/2009/9/main" objectType="CheckBox" fmlaLink="$I$11" lockText="1" noThreeD="1"/>
</file>

<file path=xl/ctrlProps/ctrlProp64.xml><?xml version="1.0" encoding="utf-8"?>
<formControlPr xmlns="http://schemas.microsoft.com/office/spreadsheetml/2009/9/main" objectType="CheckBox" fmlaLink="$I$12" lockText="1" noThreeD="1"/>
</file>

<file path=xl/ctrlProps/ctrlProp65.xml><?xml version="1.0" encoding="utf-8"?>
<formControlPr xmlns="http://schemas.microsoft.com/office/spreadsheetml/2009/9/main" objectType="CheckBox" fmlaLink="$I$13" lockText="1" noThreeD="1"/>
</file>

<file path=xl/ctrlProps/ctrlProp66.xml><?xml version="1.0" encoding="utf-8"?>
<formControlPr xmlns="http://schemas.microsoft.com/office/spreadsheetml/2009/9/main" objectType="CheckBox" fmlaLink="$I$14" lockText="1" noThreeD="1"/>
</file>

<file path=xl/ctrlProps/ctrlProp67.xml><?xml version="1.0" encoding="utf-8"?>
<formControlPr xmlns="http://schemas.microsoft.com/office/spreadsheetml/2009/9/main" objectType="CheckBox" fmlaLink="$I$15" lockText="1" noThreeD="1"/>
</file>

<file path=xl/ctrlProps/ctrlProp68.xml><?xml version="1.0" encoding="utf-8"?>
<formControlPr xmlns="http://schemas.microsoft.com/office/spreadsheetml/2009/9/main" objectType="CheckBox" fmlaLink="$I$16" lockText="1" noThreeD="1"/>
</file>

<file path=xl/ctrlProps/ctrlProp69.xml><?xml version="1.0" encoding="utf-8"?>
<formControlPr xmlns="http://schemas.microsoft.com/office/spreadsheetml/2009/9/main" objectType="CheckBox" fmlaLink="$I$17"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I$18" lockText="1" noThreeD="1"/>
</file>

<file path=xl/ctrlProps/ctrlProp71.xml><?xml version="1.0" encoding="utf-8"?>
<formControlPr xmlns="http://schemas.microsoft.com/office/spreadsheetml/2009/9/main" objectType="CheckBox" fmlaLink="$I$19" lockText="1" noThreeD="1"/>
</file>

<file path=xl/ctrlProps/ctrlProp72.xml><?xml version="1.0" encoding="utf-8"?>
<formControlPr xmlns="http://schemas.microsoft.com/office/spreadsheetml/2009/9/main" objectType="CheckBox" fmlaLink="$I$20" lockText="1" noThreeD="1"/>
</file>

<file path=xl/ctrlProps/ctrlProp73.xml><?xml version="1.0" encoding="utf-8"?>
<formControlPr xmlns="http://schemas.microsoft.com/office/spreadsheetml/2009/9/main" objectType="CheckBox" fmlaLink="$I$21" lockText="1" noThreeD="1"/>
</file>

<file path=xl/ctrlProps/ctrlProp74.xml><?xml version="1.0" encoding="utf-8"?>
<formControlPr xmlns="http://schemas.microsoft.com/office/spreadsheetml/2009/9/main" objectType="CheckBox" fmlaLink="$I$22" lockText="1" noThreeD="1"/>
</file>

<file path=xl/ctrlProps/ctrlProp75.xml><?xml version="1.0" encoding="utf-8"?>
<formControlPr xmlns="http://schemas.microsoft.com/office/spreadsheetml/2009/9/main" objectType="CheckBox" fmlaLink="$I$4"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I$5" lockText="1" noThreeD="1"/>
</file>

<file path=xl/ctrlProps/ctrlProp95.xml><?xml version="1.0" encoding="utf-8"?>
<formControlPr xmlns="http://schemas.microsoft.com/office/spreadsheetml/2009/9/main" objectType="CheckBox" fmlaLink="$I$6" lockText="1" noThreeD="1"/>
</file>

<file path=xl/ctrlProps/ctrlProp96.xml><?xml version="1.0" encoding="utf-8"?>
<formControlPr xmlns="http://schemas.microsoft.com/office/spreadsheetml/2009/9/main" objectType="CheckBox" fmlaLink="$I$7" lockText="1" noThreeD="1"/>
</file>

<file path=xl/ctrlProps/ctrlProp97.xml><?xml version="1.0" encoding="utf-8"?>
<formControlPr xmlns="http://schemas.microsoft.com/office/spreadsheetml/2009/9/main" objectType="CheckBox" fmlaLink="$I$8" lockText="1" noThreeD="1"/>
</file>

<file path=xl/ctrlProps/ctrlProp98.xml><?xml version="1.0" encoding="utf-8"?>
<formControlPr xmlns="http://schemas.microsoft.com/office/spreadsheetml/2009/9/main" objectType="CheckBox" fmlaLink="$I$9" lockText="1" noThreeD="1"/>
</file>

<file path=xl/ctrlProps/ctrlProp99.xml><?xml version="1.0" encoding="utf-8"?>
<formControlPr xmlns="http://schemas.microsoft.com/office/spreadsheetml/2009/9/main" objectType="CheckBox" fmlaLink="$I$10" lockText="1" noThreeD="1"/>
</file>

<file path=xl/drawings/drawing1.xml><?xml version="1.0" encoding="utf-8"?>
<xdr:wsDr xmlns:xdr="http://schemas.openxmlformats.org/drawingml/2006/spreadsheetDrawing" xmlns:a="http://schemas.openxmlformats.org/drawingml/2006/main">
  <xdr:twoCellAnchor>
    <xdr:from>
      <xdr:col>6</xdr:col>
      <xdr:colOff>48314</xdr:colOff>
      <xdr:row>1</xdr:row>
      <xdr:rowOff>132582</xdr:rowOff>
    </xdr:from>
    <xdr:to>
      <xdr:col>6</xdr:col>
      <xdr:colOff>626833</xdr:colOff>
      <xdr:row>1</xdr:row>
      <xdr:rowOff>320988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77270" y="132582"/>
          <a:ext cx="578519" cy="188406"/>
        </a:xfrm>
        <a:prstGeom prst="rect">
          <a:avLst/>
        </a:prstGeom>
        <a:gradFill flip="none" rotWithShape="1">
          <a:gsLst>
            <a:gs pos="0">
              <a:srgbClr val="7030A0"/>
            </a:gs>
            <a:gs pos="100000">
              <a:srgbClr val="0432FF"/>
            </a:gs>
          </a:gsLst>
          <a:path path="circle">
            <a:fillToRect t="100000" r="100000"/>
          </a:path>
          <a:tileRect l="-100000" b="-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spc="100" baseline="0">
              <a:solidFill>
                <a:schemeClr val="bg1"/>
              </a:solidFill>
              <a:latin typeface="Courier New" panose="02070309020205020404" pitchFamily="49" charset="0"/>
              <a:cs typeface="Courier New" panose="02070309020205020404" pitchFamily="49" charset="0"/>
            </a:rPr>
            <a:t>BETA</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16</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927100</xdr:rowOff>
        </xdr:from>
        <xdr:to>
          <xdr:col>8</xdr:col>
          <xdr:colOff>520700</xdr:colOff>
          <xdr:row>23</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16</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927100</xdr:rowOff>
        </xdr:from>
        <xdr:to>
          <xdr:col>8</xdr:col>
          <xdr:colOff>520700</xdr:colOff>
          <xdr:row>23</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14112</xdr:colOff>
      <xdr:row>3</xdr:row>
      <xdr:rowOff>14109</xdr:rowOff>
    </xdr:from>
    <xdr:to>
      <xdr:col>16</xdr:col>
      <xdr:colOff>818444</xdr:colOff>
      <xdr:row>16</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246556" y="536220"/>
          <a:ext cx="5799666" cy="3287891"/>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0" u="sng" strike="noStrike">
              <a:solidFill>
                <a:sysClr val="windowText" lastClr="000000"/>
              </a:solidFill>
              <a:effectLst/>
              <a:latin typeface="+mn-lt"/>
              <a:ea typeface="+mn-ea"/>
              <a:cs typeface="+mn-cs"/>
            </a:rPr>
            <a:t>Important Notes</a:t>
          </a: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1.</a:t>
          </a:r>
          <a:r>
            <a:rPr lang="en-US" sz="1700" b="0" i="0" u="none" strike="noStrike" baseline="0">
              <a:solidFill>
                <a:sysClr val="windowText" lastClr="000000"/>
              </a:solidFill>
              <a:effectLst/>
              <a:latin typeface="+mn-lt"/>
              <a:ea typeface="+mn-ea"/>
              <a:cs typeface="+mn-cs"/>
            </a:rPr>
            <a:t> </a:t>
          </a:r>
          <a:r>
            <a:rPr lang="en-US" sz="1700" b="0" i="0" u="none" strike="noStrike">
              <a:solidFill>
                <a:sysClr val="windowText" lastClr="000000"/>
              </a:solidFill>
              <a:effectLst/>
              <a:latin typeface="+mn-lt"/>
              <a:ea typeface="+mn-ea"/>
              <a:cs typeface="+mn-cs"/>
            </a:rPr>
            <a:t>All schools and attempts must be included (no grade/repeat</a:t>
          </a:r>
          <a:r>
            <a:rPr lang="en-US" sz="1700" b="0" i="0" u="none" strike="noStrike" baseline="0">
              <a:solidFill>
                <a:sysClr val="windowText" lastClr="000000"/>
              </a:solidFill>
              <a:effectLst/>
              <a:latin typeface="+mn-lt"/>
              <a:ea typeface="+mn-ea"/>
              <a:cs typeface="+mn-cs"/>
            </a:rPr>
            <a:t> forgiveness)</a:t>
          </a:r>
          <a:br>
            <a:rPr lang="en-US" sz="1700" b="0" i="0" u="none" strike="noStrike" baseline="0">
              <a:solidFill>
                <a:sysClr val="windowText" lastClr="000000"/>
              </a:solidFill>
              <a:effectLst/>
              <a:latin typeface="+mn-lt"/>
              <a:ea typeface="+mn-ea"/>
              <a:cs typeface="+mn-cs"/>
            </a:rPr>
          </a:b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2. Science GPAs are calculated using courses in </a:t>
          </a:r>
          <a:r>
            <a:rPr lang="en-US" sz="1700" b="1" i="0" u="sng"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sng"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and </a:t>
          </a:r>
          <a:r>
            <a:rPr lang="en-US" sz="1700" b="1" i="0" u="sng"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a:t>
          </a:r>
          <a:r>
            <a:rPr lang="en-US" sz="1700" b="0" i="0" u="none" strike="noStrike" baseline="0">
              <a:solidFill>
                <a:sysClr val="windowText" lastClr="000000"/>
              </a:solidFill>
              <a:effectLst/>
              <a:latin typeface="+mn-lt"/>
              <a:ea typeface="+mn-ea"/>
              <a:cs typeface="+mn-cs"/>
            </a:rPr>
            <a:t>. The exception is that </a:t>
          </a:r>
          <a:r>
            <a:rPr lang="en-US" sz="1700" b="0" i="0" u="none" strike="noStrike" baseline="0">
              <a:solidFill>
                <a:srgbClr val="FF0000"/>
              </a:solidFill>
              <a:effectLst/>
              <a:latin typeface="+mn-lt"/>
              <a:ea typeface="+mn-ea"/>
              <a:cs typeface="+mn-cs"/>
            </a:rPr>
            <a:t>MD schools </a:t>
          </a:r>
          <a:r>
            <a:rPr lang="en-US" sz="1700" b="0" i="0" u="none" strike="noStrike" baseline="0">
              <a:solidFill>
                <a:sysClr val="windowText" lastClr="000000"/>
              </a:solidFill>
              <a:effectLst/>
              <a:latin typeface="+mn-lt"/>
              <a:ea typeface="+mn-ea"/>
              <a:cs typeface="+mn-cs"/>
            </a:rPr>
            <a:t>utilize </a:t>
          </a:r>
          <a:r>
            <a:rPr lang="en-US" sz="1700" b="1" i="0" u="none"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none"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t>
          </a:r>
          <a:r>
            <a:rPr lang="en-US" sz="1700" b="1" i="0" u="none"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 and </a:t>
          </a:r>
          <a:r>
            <a:rPr lang="en-US" sz="1700" b="1" i="0" u="none" strike="noStrike">
              <a:solidFill>
                <a:srgbClr val="FF0000"/>
              </a:solidFill>
              <a:effectLst/>
              <a:latin typeface="+mn-lt"/>
              <a:ea typeface="+mn-ea"/>
              <a:cs typeface="+mn-cs"/>
            </a:rPr>
            <a:t>m</a:t>
          </a:r>
          <a:r>
            <a:rPr lang="en-US" sz="1700" b="0" i="0" u="none" strike="noStrike">
              <a:solidFill>
                <a:srgbClr val="FF0000"/>
              </a:solidFill>
              <a:effectLst/>
              <a:latin typeface="+mn-lt"/>
              <a:ea typeface="+mn-ea"/>
              <a:cs typeface="+mn-cs"/>
            </a:rPr>
            <a:t>ath</a:t>
          </a:r>
          <a:r>
            <a:rPr lang="en-US" sz="1700" b="0" i="0" u="none" strike="noStrike">
              <a:solidFill>
                <a:sysClr val="windowText" lastClr="000000"/>
              </a:solidFill>
              <a:effectLst/>
              <a:latin typeface="+mn-lt"/>
              <a:ea typeface="+mn-ea"/>
              <a:cs typeface="+mn-cs"/>
            </a:rPr>
            <a:t> courses in the science GPA.</a:t>
          </a: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7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3. Review the following to ensure you are using the correct courses for your science GPA</a:t>
          </a:r>
          <a:r>
            <a:rPr lang="en-US" sz="1700" b="0" i="0" u="none" strike="noStrike" baseline="0">
              <a:solidFill>
                <a:sysClr val="windowText" lastClr="000000"/>
              </a:solidFill>
              <a:effectLst/>
              <a:latin typeface="+mn-lt"/>
              <a:ea typeface="+mn-ea"/>
              <a:cs typeface="+mn-cs"/>
            </a:rPr>
            <a:t> based on the primary subject matter.</a:t>
          </a:r>
          <a:endParaRPr lang="en-US" sz="17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254000</xdr:colOff>
          <xdr:row>2</xdr:row>
          <xdr:rowOff>927100</xdr:rowOff>
        </xdr:from>
        <xdr:to>
          <xdr:col>8</xdr:col>
          <xdr:colOff>520700</xdr:colOff>
          <xdr:row>4</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15</xdr:row>
          <xdr:rowOff>203200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15</xdr:row>
          <xdr:rowOff>203200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14112</xdr:colOff>
      <xdr:row>2</xdr:row>
      <xdr:rowOff>14109</xdr:rowOff>
    </xdr:from>
    <xdr:to>
      <xdr:col>16</xdr:col>
      <xdr:colOff>818444</xdr:colOff>
      <xdr:row>15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202812" y="547509"/>
          <a:ext cx="5757332" cy="3351391"/>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0" u="sng" strike="noStrike">
              <a:solidFill>
                <a:sysClr val="windowText" lastClr="000000"/>
              </a:solidFill>
              <a:effectLst/>
              <a:latin typeface="+mn-lt"/>
              <a:ea typeface="+mn-ea"/>
              <a:cs typeface="+mn-cs"/>
            </a:rPr>
            <a:t>Important Notes</a:t>
          </a: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1.</a:t>
          </a:r>
          <a:r>
            <a:rPr lang="en-US" sz="1700" b="0" i="0" u="none" strike="noStrike" baseline="0">
              <a:solidFill>
                <a:sysClr val="windowText" lastClr="000000"/>
              </a:solidFill>
              <a:effectLst/>
              <a:latin typeface="+mn-lt"/>
              <a:ea typeface="+mn-ea"/>
              <a:cs typeface="+mn-cs"/>
            </a:rPr>
            <a:t> </a:t>
          </a:r>
          <a:r>
            <a:rPr lang="en-US" sz="1700" b="0" i="0" u="none" strike="noStrike">
              <a:solidFill>
                <a:sysClr val="windowText" lastClr="000000"/>
              </a:solidFill>
              <a:effectLst/>
              <a:latin typeface="+mn-lt"/>
              <a:ea typeface="+mn-ea"/>
              <a:cs typeface="+mn-cs"/>
            </a:rPr>
            <a:t>All schools and attempts must be included (no grade/repeat</a:t>
          </a:r>
          <a:r>
            <a:rPr lang="en-US" sz="1700" b="0" i="0" u="none" strike="noStrike" baseline="0">
              <a:solidFill>
                <a:sysClr val="windowText" lastClr="000000"/>
              </a:solidFill>
              <a:effectLst/>
              <a:latin typeface="+mn-lt"/>
              <a:ea typeface="+mn-ea"/>
              <a:cs typeface="+mn-cs"/>
            </a:rPr>
            <a:t> forgiveness)</a:t>
          </a:r>
          <a:br>
            <a:rPr lang="en-US" sz="1700" b="0" i="0" u="none" strike="noStrike" baseline="0">
              <a:solidFill>
                <a:sysClr val="windowText" lastClr="000000"/>
              </a:solidFill>
              <a:effectLst/>
              <a:latin typeface="+mn-lt"/>
              <a:ea typeface="+mn-ea"/>
              <a:cs typeface="+mn-cs"/>
            </a:rPr>
          </a:b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2. Science GPAs are calculated using courses in </a:t>
          </a:r>
          <a:r>
            <a:rPr lang="en-US" sz="1700" b="1" i="0" u="sng"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sng"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and </a:t>
          </a:r>
          <a:r>
            <a:rPr lang="en-US" sz="1700" b="1" i="0" u="sng"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a:t>
          </a:r>
          <a:r>
            <a:rPr lang="en-US" sz="1700" b="0" i="0" u="none" strike="noStrike" baseline="0">
              <a:solidFill>
                <a:sysClr val="windowText" lastClr="000000"/>
              </a:solidFill>
              <a:effectLst/>
              <a:latin typeface="+mn-lt"/>
              <a:ea typeface="+mn-ea"/>
              <a:cs typeface="+mn-cs"/>
            </a:rPr>
            <a:t>. The exception is that </a:t>
          </a:r>
          <a:r>
            <a:rPr lang="en-US" sz="1700" b="0" i="0" u="none" strike="noStrike" baseline="0">
              <a:solidFill>
                <a:srgbClr val="FF0000"/>
              </a:solidFill>
              <a:effectLst/>
              <a:latin typeface="+mn-lt"/>
              <a:ea typeface="+mn-ea"/>
              <a:cs typeface="+mn-cs"/>
            </a:rPr>
            <a:t>MD schools </a:t>
          </a:r>
          <a:r>
            <a:rPr lang="en-US" sz="1700" b="0" i="0" u="none" strike="noStrike" baseline="0">
              <a:solidFill>
                <a:sysClr val="windowText" lastClr="000000"/>
              </a:solidFill>
              <a:effectLst/>
              <a:latin typeface="+mn-lt"/>
              <a:ea typeface="+mn-ea"/>
              <a:cs typeface="+mn-cs"/>
            </a:rPr>
            <a:t>utilize </a:t>
          </a:r>
          <a:r>
            <a:rPr lang="en-US" sz="1700" b="1" i="0" u="none"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none"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t>
          </a:r>
          <a:r>
            <a:rPr lang="en-US" sz="1700" b="1" i="0" u="none"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 and </a:t>
          </a:r>
          <a:r>
            <a:rPr lang="en-US" sz="1700" b="1" i="0" u="none" strike="noStrike">
              <a:solidFill>
                <a:srgbClr val="FF0000"/>
              </a:solidFill>
              <a:effectLst/>
              <a:latin typeface="+mn-lt"/>
              <a:ea typeface="+mn-ea"/>
              <a:cs typeface="+mn-cs"/>
            </a:rPr>
            <a:t>m</a:t>
          </a:r>
          <a:r>
            <a:rPr lang="en-US" sz="1700" b="0" i="0" u="none" strike="noStrike">
              <a:solidFill>
                <a:srgbClr val="FF0000"/>
              </a:solidFill>
              <a:effectLst/>
              <a:latin typeface="+mn-lt"/>
              <a:ea typeface="+mn-ea"/>
              <a:cs typeface="+mn-cs"/>
            </a:rPr>
            <a:t>ath</a:t>
          </a:r>
          <a:r>
            <a:rPr lang="en-US" sz="1700" b="0" i="0" u="none" strike="noStrike">
              <a:solidFill>
                <a:sysClr val="windowText" lastClr="000000"/>
              </a:solidFill>
              <a:effectLst/>
              <a:latin typeface="+mn-lt"/>
              <a:ea typeface="+mn-ea"/>
              <a:cs typeface="+mn-cs"/>
            </a:rPr>
            <a:t> courses in the science GPA.</a:t>
          </a: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7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3. Review the following to ensure you are using the correct courses for your science GPA</a:t>
          </a:r>
          <a:r>
            <a:rPr lang="en-US" sz="1700" b="0" i="0" u="none" strike="noStrike" baseline="0">
              <a:solidFill>
                <a:sysClr val="windowText" lastClr="000000"/>
              </a:solidFill>
              <a:effectLst/>
              <a:latin typeface="+mn-lt"/>
              <a:ea typeface="+mn-ea"/>
              <a:cs typeface="+mn-cs"/>
            </a:rPr>
            <a:t> based on the primary subject matter.</a:t>
          </a:r>
          <a:endParaRPr lang="en-US" sz="17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254000</xdr:colOff>
          <xdr:row>2</xdr:row>
          <xdr:rowOff>927100</xdr:rowOff>
        </xdr:from>
        <xdr:to>
          <xdr:col>8</xdr:col>
          <xdr:colOff>520700</xdr:colOff>
          <xdr:row>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15</xdr:row>
          <xdr:rowOff>203200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15</xdr:row>
          <xdr:rowOff>203200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14112</xdr:colOff>
      <xdr:row>2</xdr:row>
      <xdr:rowOff>14109</xdr:rowOff>
    </xdr:from>
    <xdr:to>
      <xdr:col>16</xdr:col>
      <xdr:colOff>818444</xdr:colOff>
      <xdr:row>15</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202812" y="547509"/>
          <a:ext cx="5757332" cy="3351391"/>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0" u="sng" strike="noStrike">
              <a:solidFill>
                <a:sysClr val="windowText" lastClr="000000"/>
              </a:solidFill>
              <a:effectLst/>
              <a:latin typeface="+mn-lt"/>
              <a:ea typeface="+mn-ea"/>
              <a:cs typeface="+mn-cs"/>
            </a:rPr>
            <a:t>Important Notes</a:t>
          </a: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1.</a:t>
          </a:r>
          <a:r>
            <a:rPr lang="en-US" sz="1700" b="0" i="0" u="none" strike="noStrike" baseline="0">
              <a:solidFill>
                <a:sysClr val="windowText" lastClr="000000"/>
              </a:solidFill>
              <a:effectLst/>
              <a:latin typeface="+mn-lt"/>
              <a:ea typeface="+mn-ea"/>
              <a:cs typeface="+mn-cs"/>
            </a:rPr>
            <a:t> </a:t>
          </a:r>
          <a:r>
            <a:rPr lang="en-US" sz="1700" b="0" i="0" u="none" strike="noStrike">
              <a:solidFill>
                <a:sysClr val="windowText" lastClr="000000"/>
              </a:solidFill>
              <a:effectLst/>
              <a:latin typeface="+mn-lt"/>
              <a:ea typeface="+mn-ea"/>
              <a:cs typeface="+mn-cs"/>
            </a:rPr>
            <a:t>All schools and attempts must be included (no grade/repeat</a:t>
          </a:r>
          <a:r>
            <a:rPr lang="en-US" sz="1700" b="0" i="0" u="none" strike="noStrike" baseline="0">
              <a:solidFill>
                <a:sysClr val="windowText" lastClr="000000"/>
              </a:solidFill>
              <a:effectLst/>
              <a:latin typeface="+mn-lt"/>
              <a:ea typeface="+mn-ea"/>
              <a:cs typeface="+mn-cs"/>
            </a:rPr>
            <a:t> forgiveness)</a:t>
          </a:r>
          <a:br>
            <a:rPr lang="en-US" sz="1700" b="0" i="0" u="none" strike="noStrike" baseline="0">
              <a:solidFill>
                <a:sysClr val="windowText" lastClr="000000"/>
              </a:solidFill>
              <a:effectLst/>
              <a:latin typeface="+mn-lt"/>
              <a:ea typeface="+mn-ea"/>
              <a:cs typeface="+mn-cs"/>
            </a:rPr>
          </a:b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2. Science GPAs are calculated using courses in </a:t>
          </a:r>
          <a:r>
            <a:rPr lang="en-US" sz="1700" b="1" i="0" u="sng"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sng"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and </a:t>
          </a:r>
          <a:r>
            <a:rPr lang="en-US" sz="1700" b="1" i="0" u="sng"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a:t>
          </a:r>
          <a:r>
            <a:rPr lang="en-US" sz="1700" b="0" i="0" u="none" strike="noStrike" baseline="0">
              <a:solidFill>
                <a:sysClr val="windowText" lastClr="000000"/>
              </a:solidFill>
              <a:effectLst/>
              <a:latin typeface="+mn-lt"/>
              <a:ea typeface="+mn-ea"/>
              <a:cs typeface="+mn-cs"/>
            </a:rPr>
            <a:t>. The exception is that </a:t>
          </a:r>
          <a:r>
            <a:rPr lang="en-US" sz="1700" b="0" i="0" u="none" strike="noStrike" baseline="0">
              <a:solidFill>
                <a:srgbClr val="FF0000"/>
              </a:solidFill>
              <a:effectLst/>
              <a:latin typeface="+mn-lt"/>
              <a:ea typeface="+mn-ea"/>
              <a:cs typeface="+mn-cs"/>
            </a:rPr>
            <a:t>MD schools </a:t>
          </a:r>
          <a:r>
            <a:rPr lang="en-US" sz="1700" b="0" i="0" u="none" strike="noStrike" baseline="0">
              <a:solidFill>
                <a:sysClr val="windowText" lastClr="000000"/>
              </a:solidFill>
              <a:effectLst/>
              <a:latin typeface="+mn-lt"/>
              <a:ea typeface="+mn-ea"/>
              <a:cs typeface="+mn-cs"/>
            </a:rPr>
            <a:t>utilize </a:t>
          </a:r>
          <a:r>
            <a:rPr lang="en-US" sz="1700" b="1" i="0" u="none"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none"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t>
          </a:r>
          <a:r>
            <a:rPr lang="en-US" sz="1700" b="1" i="0" u="none"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 and </a:t>
          </a:r>
          <a:r>
            <a:rPr lang="en-US" sz="1700" b="1" i="0" u="none" strike="noStrike">
              <a:solidFill>
                <a:srgbClr val="FF0000"/>
              </a:solidFill>
              <a:effectLst/>
              <a:latin typeface="+mn-lt"/>
              <a:ea typeface="+mn-ea"/>
              <a:cs typeface="+mn-cs"/>
            </a:rPr>
            <a:t>m</a:t>
          </a:r>
          <a:r>
            <a:rPr lang="en-US" sz="1700" b="0" i="0" u="none" strike="noStrike">
              <a:solidFill>
                <a:srgbClr val="FF0000"/>
              </a:solidFill>
              <a:effectLst/>
              <a:latin typeface="+mn-lt"/>
              <a:ea typeface="+mn-ea"/>
              <a:cs typeface="+mn-cs"/>
            </a:rPr>
            <a:t>ath</a:t>
          </a:r>
          <a:r>
            <a:rPr lang="en-US" sz="1700" b="0" i="0" u="none" strike="noStrike">
              <a:solidFill>
                <a:sysClr val="windowText" lastClr="000000"/>
              </a:solidFill>
              <a:effectLst/>
              <a:latin typeface="+mn-lt"/>
              <a:ea typeface="+mn-ea"/>
              <a:cs typeface="+mn-cs"/>
            </a:rPr>
            <a:t> courses in the science GPA.</a:t>
          </a: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7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3. Review the following to ensure you are using the correct courses for your science GPA</a:t>
          </a:r>
          <a:r>
            <a:rPr lang="en-US" sz="1700" b="0" i="0" u="none" strike="noStrike" baseline="0">
              <a:solidFill>
                <a:sysClr val="windowText" lastClr="000000"/>
              </a:solidFill>
              <a:effectLst/>
              <a:latin typeface="+mn-lt"/>
              <a:ea typeface="+mn-ea"/>
              <a:cs typeface="+mn-cs"/>
            </a:rPr>
            <a:t> based on the primary subject matter.</a:t>
          </a:r>
          <a:endParaRPr lang="en-US" sz="17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254000</xdr:colOff>
          <xdr:row>2</xdr:row>
          <xdr:rowOff>927100</xdr:rowOff>
        </xdr:from>
        <xdr:to>
          <xdr:col>8</xdr:col>
          <xdr:colOff>520700</xdr:colOff>
          <xdr:row>4</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15</xdr:row>
          <xdr:rowOff>203200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xdr:row>
          <xdr:rowOff>927100</xdr:rowOff>
        </xdr:from>
        <xdr:to>
          <xdr:col>8</xdr:col>
          <xdr:colOff>520700</xdr:colOff>
          <xdr:row>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400-00001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15</xdr:row>
          <xdr:rowOff>203200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400-00001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18</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400-00002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14112</xdr:colOff>
      <xdr:row>2</xdr:row>
      <xdr:rowOff>14109</xdr:rowOff>
    </xdr:from>
    <xdr:to>
      <xdr:col>16</xdr:col>
      <xdr:colOff>818444</xdr:colOff>
      <xdr:row>15</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202812" y="547509"/>
          <a:ext cx="5757332" cy="3351391"/>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0" u="sng" strike="noStrike">
              <a:solidFill>
                <a:sysClr val="windowText" lastClr="000000"/>
              </a:solidFill>
              <a:effectLst/>
              <a:latin typeface="+mn-lt"/>
              <a:ea typeface="+mn-ea"/>
              <a:cs typeface="+mn-cs"/>
            </a:rPr>
            <a:t>Important Notes</a:t>
          </a: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1.</a:t>
          </a:r>
          <a:r>
            <a:rPr lang="en-US" sz="1700" b="0" i="0" u="none" strike="noStrike" baseline="0">
              <a:solidFill>
                <a:sysClr val="windowText" lastClr="000000"/>
              </a:solidFill>
              <a:effectLst/>
              <a:latin typeface="+mn-lt"/>
              <a:ea typeface="+mn-ea"/>
              <a:cs typeface="+mn-cs"/>
            </a:rPr>
            <a:t> </a:t>
          </a:r>
          <a:r>
            <a:rPr lang="en-US" sz="1700" b="0" i="0" u="none" strike="noStrike">
              <a:solidFill>
                <a:sysClr val="windowText" lastClr="000000"/>
              </a:solidFill>
              <a:effectLst/>
              <a:latin typeface="+mn-lt"/>
              <a:ea typeface="+mn-ea"/>
              <a:cs typeface="+mn-cs"/>
            </a:rPr>
            <a:t>All schools and attempts must be included (no grade/repeat</a:t>
          </a:r>
          <a:r>
            <a:rPr lang="en-US" sz="1700" b="0" i="0" u="none" strike="noStrike" baseline="0">
              <a:solidFill>
                <a:sysClr val="windowText" lastClr="000000"/>
              </a:solidFill>
              <a:effectLst/>
              <a:latin typeface="+mn-lt"/>
              <a:ea typeface="+mn-ea"/>
              <a:cs typeface="+mn-cs"/>
            </a:rPr>
            <a:t> forgiveness)</a:t>
          </a:r>
          <a:br>
            <a:rPr lang="en-US" sz="1700" b="0" i="0" u="none" strike="noStrike" baseline="0">
              <a:solidFill>
                <a:sysClr val="windowText" lastClr="000000"/>
              </a:solidFill>
              <a:effectLst/>
              <a:latin typeface="+mn-lt"/>
              <a:ea typeface="+mn-ea"/>
              <a:cs typeface="+mn-cs"/>
            </a:rPr>
          </a:b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2. Science GPAs are calculated using courses in </a:t>
          </a:r>
          <a:r>
            <a:rPr lang="en-US" sz="1700" b="1" i="0" u="sng"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sng"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and </a:t>
          </a:r>
          <a:r>
            <a:rPr lang="en-US" sz="1700" b="1" i="0" u="sng"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a:t>
          </a:r>
          <a:r>
            <a:rPr lang="en-US" sz="1700" b="0" i="0" u="none" strike="noStrike" baseline="0">
              <a:solidFill>
                <a:sysClr val="windowText" lastClr="000000"/>
              </a:solidFill>
              <a:effectLst/>
              <a:latin typeface="+mn-lt"/>
              <a:ea typeface="+mn-ea"/>
              <a:cs typeface="+mn-cs"/>
            </a:rPr>
            <a:t>. The exception is that </a:t>
          </a:r>
          <a:r>
            <a:rPr lang="en-US" sz="1700" b="0" i="0" u="none" strike="noStrike" baseline="0">
              <a:solidFill>
                <a:srgbClr val="FF0000"/>
              </a:solidFill>
              <a:effectLst/>
              <a:latin typeface="+mn-lt"/>
              <a:ea typeface="+mn-ea"/>
              <a:cs typeface="+mn-cs"/>
            </a:rPr>
            <a:t>MD schools </a:t>
          </a:r>
          <a:r>
            <a:rPr lang="en-US" sz="1700" b="0" i="0" u="none" strike="noStrike" baseline="0">
              <a:solidFill>
                <a:sysClr val="windowText" lastClr="000000"/>
              </a:solidFill>
              <a:effectLst/>
              <a:latin typeface="+mn-lt"/>
              <a:ea typeface="+mn-ea"/>
              <a:cs typeface="+mn-cs"/>
            </a:rPr>
            <a:t>utilize </a:t>
          </a:r>
          <a:r>
            <a:rPr lang="en-US" sz="1700" b="1" i="0" u="none"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none"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t>
          </a:r>
          <a:r>
            <a:rPr lang="en-US" sz="1700" b="1" i="0" u="none"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 and </a:t>
          </a:r>
          <a:r>
            <a:rPr lang="en-US" sz="1700" b="1" i="0" u="none" strike="noStrike">
              <a:solidFill>
                <a:srgbClr val="FF0000"/>
              </a:solidFill>
              <a:effectLst/>
              <a:latin typeface="+mn-lt"/>
              <a:ea typeface="+mn-ea"/>
              <a:cs typeface="+mn-cs"/>
            </a:rPr>
            <a:t>m</a:t>
          </a:r>
          <a:r>
            <a:rPr lang="en-US" sz="1700" b="0" i="0" u="none" strike="noStrike">
              <a:solidFill>
                <a:srgbClr val="FF0000"/>
              </a:solidFill>
              <a:effectLst/>
              <a:latin typeface="+mn-lt"/>
              <a:ea typeface="+mn-ea"/>
              <a:cs typeface="+mn-cs"/>
            </a:rPr>
            <a:t>ath</a:t>
          </a:r>
          <a:r>
            <a:rPr lang="en-US" sz="1700" b="0" i="0" u="none" strike="noStrike">
              <a:solidFill>
                <a:sysClr val="windowText" lastClr="000000"/>
              </a:solidFill>
              <a:effectLst/>
              <a:latin typeface="+mn-lt"/>
              <a:ea typeface="+mn-ea"/>
              <a:cs typeface="+mn-cs"/>
            </a:rPr>
            <a:t> courses in the science GPA.</a:t>
          </a: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7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3. Review the following to ensure you are using the correct courses for your science GPA</a:t>
          </a:r>
          <a:r>
            <a:rPr lang="en-US" sz="1700" b="0" i="0" u="none" strike="noStrike" baseline="0">
              <a:solidFill>
                <a:sysClr val="windowText" lastClr="000000"/>
              </a:solidFill>
              <a:effectLst/>
              <a:latin typeface="+mn-lt"/>
              <a:ea typeface="+mn-ea"/>
              <a:cs typeface="+mn-cs"/>
            </a:rPr>
            <a:t> based on the primary subject matter.</a:t>
          </a:r>
          <a:endParaRPr lang="en-US" sz="17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16</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17</xdr:row>
          <xdr:rowOff>203200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927100</xdr:rowOff>
        </xdr:from>
        <xdr:to>
          <xdr:col>8</xdr:col>
          <xdr:colOff>520700</xdr:colOff>
          <xdr:row>23</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16</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17</xdr:row>
          <xdr:rowOff>203200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927100</xdr:rowOff>
        </xdr:from>
        <xdr:to>
          <xdr:col>8</xdr:col>
          <xdr:colOff>520700</xdr:colOff>
          <xdr:row>23</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14112</xdr:colOff>
      <xdr:row>4</xdr:row>
      <xdr:rowOff>14109</xdr:rowOff>
    </xdr:from>
    <xdr:to>
      <xdr:col>16</xdr:col>
      <xdr:colOff>818444</xdr:colOff>
      <xdr:row>17</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202812" y="547509"/>
          <a:ext cx="5757332" cy="3351391"/>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0" u="sng" strike="noStrike">
              <a:solidFill>
                <a:sysClr val="windowText" lastClr="000000"/>
              </a:solidFill>
              <a:effectLst/>
              <a:latin typeface="+mn-lt"/>
              <a:ea typeface="+mn-ea"/>
              <a:cs typeface="+mn-cs"/>
            </a:rPr>
            <a:t>Important Notes</a:t>
          </a: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1.</a:t>
          </a:r>
          <a:r>
            <a:rPr lang="en-US" sz="1700" b="0" i="0" u="none" strike="noStrike" baseline="0">
              <a:solidFill>
                <a:sysClr val="windowText" lastClr="000000"/>
              </a:solidFill>
              <a:effectLst/>
              <a:latin typeface="+mn-lt"/>
              <a:ea typeface="+mn-ea"/>
              <a:cs typeface="+mn-cs"/>
            </a:rPr>
            <a:t> </a:t>
          </a:r>
          <a:r>
            <a:rPr lang="en-US" sz="1700" b="0" i="0" u="none" strike="noStrike">
              <a:solidFill>
                <a:sysClr val="windowText" lastClr="000000"/>
              </a:solidFill>
              <a:effectLst/>
              <a:latin typeface="+mn-lt"/>
              <a:ea typeface="+mn-ea"/>
              <a:cs typeface="+mn-cs"/>
            </a:rPr>
            <a:t>All schools and attempts must be included (no grade/repeat</a:t>
          </a:r>
          <a:r>
            <a:rPr lang="en-US" sz="1700" b="0" i="0" u="none" strike="noStrike" baseline="0">
              <a:solidFill>
                <a:sysClr val="windowText" lastClr="000000"/>
              </a:solidFill>
              <a:effectLst/>
              <a:latin typeface="+mn-lt"/>
              <a:ea typeface="+mn-ea"/>
              <a:cs typeface="+mn-cs"/>
            </a:rPr>
            <a:t> forgiveness)</a:t>
          </a:r>
          <a:br>
            <a:rPr lang="en-US" sz="1700" b="0" i="0" u="none" strike="noStrike" baseline="0">
              <a:solidFill>
                <a:sysClr val="windowText" lastClr="000000"/>
              </a:solidFill>
              <a:effectLst/>
              <a:latin typeface="+mn-lt"/>
              <a:ea typeface="+mn-ea"/>
              <a:cs typeface="+mn-cs"/>
            </a:rPr>
          </a:b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2. Science GPAs are calculated using courses in </a:t>
          </a:r>
          <a:r>
            <a:rPr lang="en-US" sz="1700" b="1" i="0" u="sng"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sng"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and </a:t>
          </a:r>
          <a:r>
            <a:rPr lang="en-US" sz="1700" b="1" i="0" u="sng"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a:t>
          </a:r>
          <a:r>
            <a:rPr lang="en-US" sz="1700" b="0" i="0" u="none" strike="noStrike" baseline="0">
              <a:solidFill>
                <a:sysClr val="windowText" lastClr="000000"/>
              </a:solidFill>
              <a:effectLst/>
              <a:latin typeface="+mn-lt"/>
              <a:ea typeface="+mn-ea"/>
              <a:cs typeface="+mn-cs"/>
            </a:rPr>
            <a:t>. The exception is that </a:t>
          </a:r>
          <a:r>
            <a:rPr lang="en-US" sz="1700" b="0" i="0" u="none" strike="noStrike" baseline="0">
              <a:solidFill>
                <a:srgbClr val="FF0000"/>
              </a:solidFill>
              <a:effectLst/>
              <a:latin typeface="+mn-lt"/>
              <a:ea typeface="+mn-ea"/>
              <a:cs typeface="+mn-cs"/>
            </a:rPr>
            <a:t>MD schools </a:t>
          </a:r>
          <a:r>
            <a:rPr lang="en-US" sz="1700" b="0" i="0" u="none" strike="noStrike" baseline="0">
              <a:solidFill>
                <a:sysClr val="windowText" lastClr="000000"/>
              </a:solidFill>
              <a:effectLst/>
              <a:latin typeface="+mn-lt"/>
              <a:ea typeface="+mn-ea"/>
              <a:cs typeface="+mn-cs"/>
            </a:rPr>
            <a:t>utilize </a:t>
          </a:r>
          <a:r>
            <a:rPr lang="en-US" sz="1700" b="1" i="0" u="none"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none"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t>
          </a:r>
          <a:r>
            <a:rPr lang="en-US" sz="1700" b="1" i="0" u="none"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 and </a:t>
          </a:r>
          <a:r>
            <a:rPr lang="en-US" sz="1700" b="1" i="0" u="none" strike="noStrike">
              <a:solidFill>
                <a:srgbClr val="FF0000"/>
              </a:solidFill>
              <a:effectLst/>
              <a:latin typeface="+mn-lt"/>
              <a:ea typeface="+mn-ea"/>
              <a:cs typeface="+mn-cs"/>
            </a:rPr>
            <a:t>m</a:t>
          </a:r>
          <a:r>
            <a:rPr lang="en-US" sz="1700" b="0" i="0" u="none" strike="noStrike">
              <a:solidFill>
                <a:srgbClr val="FF0000"/>
              </a:solidFill>
              <a:effectLst/>
              <a:latin typeface="+mn-lt"/>
              <a:ea typeface="+mn-ea"/>
              <a:cs typeface="+mn-cs"/>
            </a:rPr>
            <a:t>ath</a:t>
          </a:r>
          <a:r>
            <a:rPr lang="en-US" sz="1700" b="0" i="0" u="none" strike="noStrike">
              <a:solidFill>
                <a:sysClr val="windowText" lastClr="000000"/>
              </a:solidFill>
              <a:effectLst/>
              <a:latin typeface="+mn-lt"/>
              <a:ea typeface="+mn-ea"/>
              <a:cs typeface="+mn-cs"/>
            </a:rPr>
            <a:t> courses in the science GPA.</a:t>
          </a: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7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3. Review the following to ensure you are using the correct courses for your science GPA</a:t>
          </a:r>
          <a:r>
            <a:rPr lang="en-US" sz="1700" b="0" i="0" u="none" strike="noStrike" baseline="0">
              <a:solidFill>
                <a:sysClr val="windowText" lastClr="000000"/>
              </a:solidFill>
              <a:effectLst/>
              <a:latin typeface="+mn-lt"/>
              <a:ea typeface="+mn-ea"/>
              <a:cs typeface="+mn-cs"/>
            </a:rPr>
            <a:t> based on the primary subject matter.</a:t>
          </a:r>
          <a:endParaRPr lang="en-US" sz="17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xdr:txBody>
    </xdr:sp>
    <xdr:clientData/>
  </xdr:twoCellAnchor>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12700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23</xdr:row>
          <xdr:rowOff>927100</xdr:rowOff>
        </xdr:from>
        <xdr:to>
          <xdr:col>8</xdr:col>
          <xdr:colOff>520700</xdr:colOff>
          <xdr:row>25</xdr:row>
          <xdr:rowOff>12700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5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24</xdr:row>
          <xdr:rowOff>927100</xdr:rowOff>
        </xdr:from>
        <xdr:to>
          <xdr:col>8</xdr:col>
          <xdr:colOff>520700</xdr:colOff>
          <xdr:row>26</xdr:row>
          <xdr:rowOff>12700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25</xdr:row>
          <xdr:rowOff>927100</xdr:rowOff>
        </xdr:from>
        <xdr:to>
          <xdr:col>8</xdr:col>
          <xdr:colOff>520700</xdr:colOff>
          <xdr:row>27</xdr:row>
          <xdr:rowOff>12700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12700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5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23</xdr:row>
          <xdr:rowOff>927100</xdr:rowOff>
        </xdr:from>
        <xdr:to>
          <xdr:col>8</xdr:col>
          <xdr:colOff>520700</xdr:colOff>
          <xdr:row>25</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5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24</xdr:row>
          <xdr:rowOff>927100</xdr:rowOff>
        </xdr:from>
        <xdr:to>
          <xdr:col>8</xdr:col>
          <xdr:colOff>520700</xdr:colOff>
          <xdr:row>26</xdr:row>
          <xdr:rowOff>12700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5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25</xdr:row>
          <xdr:rowOff>927100</xdr:rowOff>
        </xdr:from>
        <xdr:to>
          <xdr:col>8</xdr:col>
          <xdr:colOff>520700</xdr:colOff>
          <xdr:row>27</xdr:row>
          <xdr:rowOff>12700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5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500-00003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500-00003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27</xdr:row>
          <xdr:rowOff>927100</xdr:rowOff>
        </xdr:from>
        <xdr:to>
          <xdr:col>8</xdr:col>
          <xdr:colOff>520700</xdr:colOff>
          <xdr:row>29</xdr:row>
          <xdr:rowOff>12700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500-00003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28</xdr:row>
          <xdr:rowOff>927100</xdr:rowOff>
        </xdr:from>
        <xdr:to>
          <xdr:col>8</xdr:col>
          <xdr:colOff>520700</xdr:colOff>
          <xdr:row>29</xdr:row>
          <xdr:rowOff>215900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500-00003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29</xdr:row>
          <xdr:rowOff>927100</xdr:rowOff>
        </xdr:from>
        <xdr:to>
          <xdr:col>8</xdr:col>
          <xdr:colOff>520700</xdr:colOff>
          <xdr:row>30</xdr:row>
          <xdr:rowOff>203200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500-00003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5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5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27</xdr:row>
          <xdr:rowOff>927100</xdr:rowOff>
        </xdr:from>
        <xdr:to>
          <xdr:col>8</xdr:col>
          <xdr:colOff>520700</xdr:colOff>
          <xdr:row>29</xdr:row>
          <xdr:rowOff>12700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5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28</xdr:row>
          <xdr:rowOff>927100</xdr:rowOff>
        </xdr:from>
        <xdr:to>
          <xdr:col>8</xdr:col>
          <xdr:colOff>520700</xdr:colOff>
          <xdr:row>29</xdr:row>
          <xdr:rowOff>215900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5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29</xdr:row>
          <xdr:rowOff>927100</xdr:rowOff>
        </xdr:from>
        <xdr:to>
          <xdr:col>8</xdr:col>
          <xdr:colOff>520700</xdr:colOff>
          <xdr:row>30</xdr:row>
          <xdr:rowOff>203200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5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5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5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5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5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31</xdr:row>
          <xdr:rowOff>927100</xdr:rowOff>
        </xdr:from>
        <xdr:to>
          <xdr:col>8</xdr:col>
          <xdr:colOff>520700</xdr:colOff>
          <xdr:row>33</xdr:row>
          <xdr:rowOff>12700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5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32</xdr:row>
          <xdr:rowOff>927100</xdr:rowOff>
        </xdr:from>
        <xdr:to>
          <xdr:col>8</xdr:col>
          <xdr:colOff>520700</xdr:colOff>
          <xdr:row>34</xdr:row>
          <xdr:rowOff>12700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5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33</xdr:row>
          <xdr:rowOff>927100</xdr:rowOff>
        </xdr:from>
        <xdr:to>
          <xdr:col>8</xdr:col>
          <xdr:colOff>520700</xdr:colOff>
          <xdr:row>35</xdr:row>
          <xdr:rowOff>12700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5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5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5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31</xdr:row>
          <xdr:rowOff>927100</xdr:rowOff>
        </xdr:from>
        <xdr:to>
          <xdr:col>8</xdr:col>
          <xdr:colOff>520700</xdr:colOff>
          <xdr:row>33</xdr:row>
          <xdr:rowOff>12700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5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32</xdr:row>
          <xdr:rowOff>927100</xdr:rowOff>
        </xdr:from>
        <xdr:to>
          <xdr:col>8</xdr:col>
          <xdr:colOff>520700</xdr:colOff>
          <xdr:row>34</xdr:row>
          <xdr:rowOff>12700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5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33</xdr:row>
          <xdr:rowOff>927100</xdr:rowOff>
        </xdr:from>
        <xdr:to>
          <xdr:col>8</xdr:col>
          <xdr:colOff>520700</xdr:colOff>
          <xdr:row>35</xdr:row>
          <xdr:rowOff>12700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5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5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5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5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254000</xdr:colOff>
          <xdr:row>4</xdr:row>
          <xdr:rowOff>927100</xdr:rowOff>
        </xdr:from>
        <xdr:to>
          <xdr:col>8</xdr:col>
          <xdr:colOff>520700</xdr:colOff>
          <xdr:row>6</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16</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17</xdr:row>
          <xdr:rowOff>203200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927100</xdr:rowOff>
        </xdr:from>
        <xdr:to>
          <xdr:col>8</xdr:col>
          <xdr:colOff>520700</xdr:colOff>
          <xdr:row>23</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5</xdr:row>
          <xdr:rowOff>927100</xdr:rowOff>
        </xdr:from>
        <xdr:to>
          <xdr:col>8</xdr:col>
          <xdr:colOff>520700</xdr:colOff>
          <xdr:row>7</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6</xdr:row>
          <xdr:rowOff>927100</xdr:rowOff>
        </xdr:from>
        <xdr:to>
          <xdr:col>8</xdr:col>
          <xdr:colOff>520700</xdr:colOff>
          <xdr:row>8</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7</xdr:row>
          <xdr:rowOff>927100</xdr:rowOff>
        </xdr:from>
        <xdr:to>
          <xdr:col>8</xdr:col>
          <xdr:colOff>520700</xdr:colOff>
          <xdr:row>9</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8</xdr:row>
          <xdr:rowOff>927100</xdr:rowOff>
        </xdr:from>
        <xdr:to>
          <xdr:col>8</xdr:col>
          <xdr:colOff>520700</xdr:colOff>
          <xdr:row>10</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9</xdr:row>
          <xdr:rowOff>927100</xdr:rowOff>
        </xdr:from>
        <xdr:to>
          <xdr:col>8</xdr:col>
          <xdr:colOff>520700</xdr:colOff>
          <xdr:row>11</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10</xdr:row>
          <xdr:rowOff>927100</xdr:rowOff>
        </xdr:from>
        <xdr:to>
          <xdr:col>8</xdr:col>
          <xdr:colOff>520700</xdr:colOff>
          <xdr:row>12</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11</xdr:row>
          <xdr:rowOff>927100</xdr:rowOff>
        </xdr:from>
        <xdr:to>
          <xdr:col>8</xdr:col>
          <xdr:colOff>520700</xdr:colOff>
          <xdr:row>13</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12</xdr:row>
          <xdr:rowOff>927100</xdr:rowOff>
        </xdr:from>
        <xdr:to>
          <xdr:col>8</xdr:col>
          <xdr:colOff>520700</xdr:colOff>
          <xdr:row>14</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13</xdr:row>
          <xdr:rowOff>927100</xdr:rowOff>
        </xdr:from>
        <xdr:to>
          <xdr:col>8</xdr:col>
          <xdr:colOff>520700</xdr:colOff>
          <xdr:row>15</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14</xdr:row>
          <xdr:rowOff>927100</xdr:rowOff>
        </xdr:from>
        <xdr:to>
          <xdr:col>8</xdr:col>
          <xdr:colOff>520700</xdr:colOff>
          <xdr:row>16</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xdr:row>
          <xdr:rowOff>927100</xdr:rowOff>
        </xdr:from>
        <xdr:to>
          <xdr:col>8</xdr:col>
          <xdr:colOff>520700</xdr:colOff>
          <xdr:row>17</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xdr:row>
          <xdr:rowOff>927100</xdr:rowOff>
        </xdr:from>
        <xdr:to>
          <xdr:col>8</xdr:col>
          <xdr:colOff>520700</xdr:colOff>
          <xdr:row>17</xdr:row>
          <xdr:rowOff>203200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927100</xdr:rowOff>
        </xdr:from>
        <xdr:to>
          <xdr:col>8</xdr:col>
          <xdr:colOff>520700</xdr:colOff>
          <xdr:row>19</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xdr:row>
          <xdr:rowOff>927100</xdr:rowOff>
        </xdr:from>
        <xdr:to>
          <xdr:col>8</xdr:col>
          <xdr:colOff>520700</xdr:colOff>
          <xdr:row>20</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19</xdr:row>
          <xdr:rowOff>927100</xdr:rowOff>
        </xdr:from>
        <xdr:to>
          <xdr:col>8</xdr:col>
          <xdr:colOff>520700</xdr:colOff>
          <xdr:row>21</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20</xdr:row>
          <xdr:rowOff>927100</xdr:rowOff>
        </xdr:from>
        <xdr:to>
          <xdr:col>8</xdr:col>
          <xdr:colOff>520700</xdr:colOff>
          <xdr:row>22</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927100</xdr:rowOff>
        </xdr:from>
        <xdr:to>
          <xdr:col>8</xdr:col>
          <xdr:colOff>520700</xdr:colOff>
          <xdr:row>23</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14112</xdr:colOff>
      <xdr:row>4</xdr:row>
      <xdr:rowOff>14109</xdr:rowOff>
    </xdr:from>
    <xdr:to>
      <xdr:col>16</xdr:col>
      <xdr:colOff>818444</xdr:colOff>
      <xdr:row>17</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1202812" y="852309"/>
          <a:ext cx="5757332" cy="3351391"/>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0" u="sng" strike="noStrike">
              <a:solidFill>
                <a:sysClr val="windowText" lastClr="000000"/>
              </a:solidFill>
              <a:effectLst/>
              <a:latin typeface="+mn-lt"/>
              <a:ea typeface="+mn-ea"/>
              <a:cs typeface="+mn-cs"/>
            </a:rPr>
            <a:t>Important Notes</a:t>
          </a: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1.</a:t>
          </a:r>
          <a:r>
            <a:rPr lang="en-US" sz="1700" b="0" i="0" u="none" strike="noStrike" baseline="0">
              <a:solidFill>
                <a:sysClr val="windowText" lastClr="000000"/>
              </a:solidFill>
              <a:effectLst/>
              <a:latin typeface="+mn-lt"/>
              <a:ea typeface="+mn-ea"/>
              <a:cs typeface="+mn-cs"/>
            </a:rPr>
            <a:t> </a:t>
          </a:r>
          <a:r>
            <a:rPr lang="en-US" sz="1700" b="0" i="0" u="none" strike="noStrike">
              <a:solidFill>
                <a:sysClr val="windowText" lastClr="000000"/>
              </a:solidFill>
              <a:effectLst/>
              <a:latin typeface="+mn-lt"/>
              <a:ea typeface="+mn-ea"/>
              <a:cs typeface="+mn-cs"/>
            </a:rPr>
            <a:t>All schools and attempts must be included (no grade/repeat</a:t>
          </a:r>
          <a:r>
            <a:rPr lang="en-US" sz="1700" b="0" i="0" u="none" strike="noStrike" baseline="0">
              <a:solidFill>
                <a:sysClr val="windowText" lastClr="000000"/>
              </a:solidFill>
              <a:effectLst/>
              <a:latin typeface="+mn-lt"/>
              <a:ea typeface="+mn-ea"/>
              <a:cs typeface="+mn-cs"/>
            </a:rPr>
            <a:t> forgiveness)</a:t>
          </a:r>
          <a:br>
            <a:rPr lang="en-US" sz="1700" b="0" i="0" u="none" strike="noStrike" baseline="0">
              <a:solidFill>
                <a:sysClr val="windowText" lastClr="000000"/>
              </a:solidFill>
              <a:effectLst/>
              <a:latin typeface="+mn-lt"/>
              <a:ea typeface="+mn-ea"/>
              <a:cs typeface="+mn-cs"/>
            </a:rPr>
          </a:b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2. Science GPAs are calculated using courses in </a:t>
          </a:r>
          <a:r>
            <a:rPr lang="en-US" sz="1700" b="1" i="0" u="sng"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sng"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and </a:t>
          </a:r>
          <a:r>
            <a:rPr lang="en-US" sz="1700" b="1" i="0" u="sng"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a:t>
          </a:r>
          <a:r>
            <a:rPr lang="en-US" sz="1700" b="0" i="0" u="none" strike="noStrike" baseline="0">
              <a:solidFill>
                <a:sysClr val="windowText" lastClr="000000"/>
              </a:solidFill>
              <a:effectLst/>
              <a:latin typeface="+mn-lt"/>
              <a:ea typeface="+mn-ea"/>
              <a:cs typeface="+mn-cs"/>
            </a:rPr>
            <a:t>. The exception is that </a:t>
          </a:r>
          <a:r>
            <a:rPr lang="en-US" sz="1700" b="0" i="0" u="none" strike="noStrike" baseline="0">
              <a:solidFill>
                <a:srgbClr val="FF0000"/>
              </a:solidFill>
              <a:effectLst/>
              <a:latin typeface="+mn-lt"/>
              <a:ea typeface="+mn-ea"/>
              <a:cs typeface="+mn-cs"/>
            </a:rPr>
            <a:t>MD schools </a:t>
          </a:r>
          <a:r>
            <a:rPr lang="en-US" sz="1700" b="0" i="0" u="none" strike="noStrike" baseline="0">
              <a:solidFill>
                <a:sysClr val="windowText" lastClr="000000"/>
              </a:solidFill>
              <a:effectLst/>
              <a:latin typeface="+mn-lt"/>
              <a:ea typeface="+mn-ea"/>
              <a:cs typeface="+mn-cs"/>
            </a:rPr>
            <a:t>utilize </a:t>
          </a:r>
          <a:r>
            <a:rPr lang="en-US" sz="1700" b="1" i="0" u="none" strike="noStrike">
              <a:solidFill>
                <a:sysClr val="windowText" lastClr="000000"/>
              </a:solidFill>
              <a:effectLst/>
              <a:latin typeface="+mn-lt"/>
              <a:ea typeface="+mn-ea"/>
              <a:cs typeface="+mn-cs"/>
            </a:rPr>
            <a:t>b</a:t>
          </a:r>
          <a:r>
            <a:rPr lang="en-US" sz="1700" b="0" i="0" u="none" strike="noStrike">
              <a:solidFill>
                <a:sysClr val="windowText" lastClr="000000"/>
              </a:solidFill>
              <a:effectLst/>
              <a:latin typeface="+mn-lt"/>
              <a:ea typeface="+mn-ea"/>
              <a:cs typeface="+mn-cs"/>
            </a:rPr>
            <a:t>iology, </a:t>
          </a:r>
          <a:r>
            <a:rPr lang="en-US" sz="1700" b="1" i="0" u="none" strike="noStrike">
              <a:solidFill>
                <a:sysClr val="windowText" lastClr="000000"/>
              </a:solidFill>
              <a:effectLst/>
              <a:latin typeface="+mn-lt"/>
              <a:ea typeface="+mn-ea"/>
              <a:cs typeface="+mn-cs"/>
            </a:rPr>
            <a:t>c</a:t>
          </a:r>
          <a:r>
            <a:rPr lang="en-US" sz="1700" b="0" i="0" u="none" strike="noStrike">
              <a:solidFill>
                <a:sysClr val="windowText" lastClr="000000"/>
              </a:solidFill>
              <a:effectLst/>
              <a:latin typeface="+mn-lt"/>
              <a:ea typeface="+mn-ea"/>
              <a:cs typeface="+mn-cs"/>
            </a:rPr>
            <a:t>hemistry, </a:t>
          </a:r>
          <a:r>
            <a:rPr lang="en-US" sz="1700" b="1" i="0" u="none" strike="noStrike">
              <a:solidFill>
                <a:sysClr val="windowText" lastClr="000000"/>
              </a:solidFill>
              <a:effectLst/>
              <a:latin typeface="+mn-lt"/>
              <a:ea typeface="+mn-ea"/>
              <a:cs typeface="+mn-cs"/>
            </a:rPr>
            <a:t>p</a:t>
          </a:r>
          <a:r>
            <a:rPr lang="en-US" sz="1700" b="0" i="0" u="none" strike="noStrike">
              <a:solidFill>
                <a:sysClr val="windowText" lastClr="000000"/>
              </a:solidFill>
              <a:effectLst/>
              <a:latin typeface="+mn-lt"/>
              <a:ea typeface="+mn-ea"/>
              <a:cs typeface="+mn-cs"/>
            </a:rPr>
            <a:t>hysics, and </a:t>
          </a:r>
          <a:r>
            <a:rPr lang="en-US" sz="1700" b="1" i="0" u="none" strike="noStrike">
              <a:solidFill>
                <a:srgbClr val="FF0000"/>
              </a:solidFill>
              <a:effectLst/>
              <a:latin typeface="+mn-lt"/>
              <a:ea typeface="+mn-ea"/>
              <a:cs typeface="+mn-cs"/>
            </a:rPr>
            <a:t>m</a:t>
          </a:r>
          <a:r>
            <a:rPr lang="en-US" sz="1700" b="0" i="0" u="none" strike="noStrike">
              <a:solidFill>
                <a:srgbClr val="FF0000"/>
              </a:solidFill>
              <a:effectLst/>
              <a:latin typeface="+mn-lt"/>
              <a:ea typeface="+mn-ea"/>
              <a:cs typeface="+mn-cs"/>
            </a:rPr>
            <a:t>ath</a:t>
          </a:r>
          <a:r>
            <a:rPr lang="en-US" sz="1700" b="0" i="0" u="none" strike="noStrike">
              <a:solidFill>
                <a:sysClr val="windowText" lastClr="000000"/>
              </a:solidFill>
              <a:effectLst/>
              <a:latin typeface="+mn-lt"/>
              <a:ea typeface="+mn-ea"/>
              <a:cs typeface="+mn-cs"/>
            </a:rPr>
            <a:t> courses in the science GPA.</a:t>
          </a:r>
          <a:endParaRPr lang="en-US" sz="17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7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700" b="0" i="0" u="none" strike="noStrike">
              <a:solidFill>
                <a:sysClr val="windowText" lastClr="000000"/>
              </a:solidFill>
              <a:effectLst/>
              <a:latin typeface="+mn-lt"/>
              <a:ea typeface="+mn-ea"/>
              <a:cs typeface="+mn-cs"/>
            </a:rPr>
            <a:t>3. Review the following to ensure you are using the correct courses for your science GPA</a:t>
          </a:r>
          <a:r>
            <a:rPr lang="en-US" sz="1700" b="0" i="0" u="none" strike="noStrike" baseline="0">
              <a:solidFill>
                <a:sysClr val="windowText" lastClr="000000"/>
              </a:solidFill>
              <a:effectLst/>
              <a:latin typeface="+mn-lt"/>
              <a:ea typeface="+mn-ea"/>
              <a:cs typeface="+mn-cs"/>
            </a:rPr>
            <a:t> based on the primary subject matter.</a:t>
          </a:r>
          <a:endParaRPr lang="en-US" sz="17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xdr:txBody>
    </xdr:sp>
    <xdr:clientData/>
  </xdr:twoCellAnchor>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12700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23</xdr:row>
          <xdr:rowOff>927100</xdr:rowOff>
        </xdr:from>
        <xdr:to>
          <xdr:col>8</xdr:col>
          <xdr:colOff>520700</xdr:colOff>
          <xdr:row>25</xdr:row>
          <xdr:rowOff>12700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24</xdr:row>
          <xdr:rowOff>927100</xdr:rowOff>
        </xdr:from>
        <xdr:to>
          <xdr:col>8</xdr:col>
          <xdr:colOff>520700</xdr:colOff>
          <xdr:row>26</xdr:row>
          <xdr:rowOff>12700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25</xdr:row>
          <xdr:rowOff>927100</xdr:rowOff>
        </xdr:from>
        <xdr:to>
          <xdr:col>8</xdr:col>
          <xdr:colOff>520700</xdr:colOff>
          <xdr:row>27</xdr:row>
          <xdr:rowOff>12700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22</xdr:row>
          <xdr:rowOff>927100</xdr:rowOff>
        </xdr:from>
        <xdr:to>
          <xdr:col>8</xdr:col>
          <xdr:colOff>520700</xdr:colOff>
          <xdr:row>24</xdr:row>
          <xdr:rowOff>12700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23</xdr:row>
          <xdr:rowOff>927100</xdr:rowOff>
        </xdr:from>
        <xdr:to>
          <xdr:col>8</xdr:col>
          <xdr:colOff>520700</xdr:colOff>
          <xdr:row>25</xdr:row>
          <xdr:rowOff>12700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24</xdr:row>
          <xdr:rowOff>927100</xdr:rowOff>
        </xdr:from>
        <xdr:to>
          <xdr:col>8</xdr:col>
          <xdr:colOff>520700</xdr:colOff>
          <xdr:row>26</xdr:row>
          <xdr:rowOff>12700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25</xdr:row>
          <xdr:rowOff>927100</xdr:rowOff>
        </xdr:from>
        <xdr:to>
          <xdr:col>8</xdr:col>
          <xdr:colOff>520700</xdr:colOff>
          <xdr:row>27</xdr:row>
          <xdr:rowOff>12700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27</xdr:row>
          <xdr:rowOff>927100</xdr:rowOff>
        </xdr:from>
        <xdr:to>
          <xdr:col>8</xdr:col>
          <xdr:colOff>520700</xdr:colOff>
          <xdr:row>29</xdr:row>
          <xdr:rowOff>12700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28</xdr:row>
          <xdr:rowOff>927100</xdr:rowOff>
        </xdr:from>
        <xdr:to>
          <xdr:col>8</xdr:col>
          <xdr:colOff>520700</xdr:colOff>
          <xdr:row>29</xdr:row>
          <xdr:rowOff>215900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29</xdr:row>
          <xdr:rowOff>927100</xdr:rowOff>
        </xdr:from>
        <xdr:to>
          <xdr:col>8</xdr:col>
          <xdr:colOff>520700</xdr:colOff>
          <xdr:row>30</xdr:row>
          <xdr:rowOff>203200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26</xdr:row>
          <xdr:rowOff>927100</xdr:rowOff>
        </xdr:from>
        <xdr:to>
          <xdr:col>8</xdr:col>
          <xdr:colOff>520700</xdr:colOff>
          <xdr:row>28</xdr:row>
          <xdr:rowOff>12700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27</xdr:row>
          <xdr:rowOff>927100</xdr:rowOff>
        </xdr:from>
        <xdr:to>
          <xdr:col>8</xdr:col>
          <xdr:colOff>520700</xdr:colOff>
          <xdr:row>29</xdr:row>
          <xdr:rowOff>12700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28</xdr:row>
          <xdr:rowOff>927100</xdr:rowOff>
        </xdr:from>
        <xdr:to>
          <xdr:col>8</xdr:col>
          <xdr:colOff>520700</xdr:colOff>
          <xdr:row>29</xdr:row>
          <xdr:rowOff>215900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29</xdr:row>
          <xdr:rowOff>927100</xdr:rowOff>
        </xdr:from>
        <xdr:to>
          <xdr:col>8</xdr:col>
          <xdr:colOff>520700</xdr:colOff>
          <xdr:row>30</xdr:row>
          <xdr:rowOff>203200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31</xdr:row>
          <xdr:rowOff>927100</xdr:rowOff>
        </xdr:from>
        <xdr:to>
          <xdr:col>8</xdr:col>
          <xdr:colOff>520700</xdr:colOff>
          <xdr:row>33</xdr:row>
          <xdr:rowOff>12700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32</xdr:row>
          <xdr:rowOff>927100</xdr:rowOff>
        </xdr:from>
        <xdr:to>
          <xdr:col>8</xdr:col>
          <xdr:colOff>520700</xdr:colOff>
          <xdr:row>34</xdr:row>
          <xdr:rowOff>12700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33</xdr:row>
          <xdr:rowOff>927100</xdr:rowOff>
        </xdr:from>
        <xdr:to>
          <xdr:col>8</xdr:col>
          <xdr:colOff>520700</xdr:colOff>
          <xdr:row>35</xdr:row>
          <xdr:rowOff>12700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30</xdr:row>
          <xdr:rowOff>927100</xdr:rowOff>
        </xdr:from>
        <xdr:to>
          <xdr:col>8</xdr:col>
          <xdr:colOff>520700</xdr:colOff>
          <xdr:row>32</xdr:row>
          <xdr:rowOff>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31</xdr:row>
          <xdr:rowOff>927100</xdr:rowOff>
        </xdr:from>
        <xdr:to>
          <xdr:col>8</xdr:col>
          <xdr:colOff>520700</xdr:colOff>
          <xdr:row>33</xdr:row>
          <xdr:rowOff>12700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32</xdr:row>
          <xdr:rowOff>927100</xdr:rowOff>
        </xdr:from>
        <xdr:to>
          <xdr:col>8</xdr:col>
          <xdr:colOff>520700</xdr:colOff>
          <xdr:row>34</xdr:row>
          <xdr:rowOff>12700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600-00004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33</xdr:row>
          <xdr:rowOff>927100</xdr:rowOff>
        </xdr:from>
        <xdr:to>
          <xdr:col>8</xdr:col>
          <xdr:colOff>520700</xdr:colOff>
          <xdr:row>35</xdr:row>
          <xdr:rowOff>12700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600-00004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600-00004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600-00004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34</xdr:row>
          <xdr:rowOff>927100</xdr:rowOff>
        </xdr:from>
        <xdr:to>
          <xdr:col>8</xdr:col>
          <xdr:colOff>520700</xdr:colOff>
          <xdr:row>36</xdr:row>
          <xdr:rowOff>12700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600-00004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7" Type="http://schemas.openxmlformats.org/officeDocument/2006/relationships/hyperlink" Target="https://help.liaisonedu.com/CASPA_Applicant_Help_Center/Filling_Out_Your_CASPA_Application/CASPA_Academic_History/4_CASPA_Course_Subjects" TargetMode="External"/><Relationship Id="rId2" Type="http://schemas.openxmlformats.org/officeDocument/2006/relationships/hyperlink" Target="https://students-residents.aamc.org/applying-medical-school-amcas/amcas-course-classification-guide" TargetMode="External"/><Relationship Id="rId16" Type="http://schemas.openxmlformats.org/officeDocument/2006/relationships/ctrlProp" Target="../ctrlProps/ctrlProp4.xml"/><Relationship Id="rId29" Type="http://schemas.openxmlformats.org/officeDocument/2006/relationships/ctrlProp" Target="../ctrlProps/ctrlProp17.xml"/><Relationship Id="rId11" Type="http://schemas.openxmlformats.org/officeDocument/2006/relationships/drawing" Target="../drawings/drawing2.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 Type="http://schemas.openxmlformats.org/officeDocument/2006/relationships/hyperlink" Target="https://help.liaisonedu.com/PharmCAS_Applicant_Help_Center/Filling_Out_Your_PharmCAS_Application/PharmCAS_Academic_History/4._PharmCAS_Course_Subjects"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10" Type="http://schemas.openxmlformats.org/officeDocument/2006/relationships/hyperlink" Target="https://help.liaisonedu.com/OTCAS_Applicant_Help_Center/Filling_Out_Your_OTCAS_Application/Academic_History/06_OTCAS_Course_Subjects" TargetMode="External"/><Relationship Id="rId19" Type="http://schemas.openxmlformats.org/officeDocument/2006/relationships/ctrlProp" Target="../ctrlProps/ctrlProp7.xml"/><Relationship Id="rId31" Type="http://schemas.openxmlformats.org/officeDocument/2006/relationships/ctrlProp" Target="../ctrlProps/ctrlProp19.xml"/><Relationship Id="rId44" Type="http://schemas.openxmlformats.org/officeDocument/2006/relationships/ctrlProp" Target="../ctrlProps/ctrlProp32.xml"/><Relationship Id="rId4" Type="http://schemas.openxmlformats.org/officeDocument/2006/relationships/hyperlink" Target="https://help.liaisonedu.com/OptomCAS_Applicant_Help_Center/Filling_Out_Your_OptomCAS_Application/Academic_History/06_OptomCAS_Course_Subjects" TargetMode="External"/><Relationship Id="rId9" Type="http://schemas.openxmlformats.org/officeDocument/2006/relationships/hyperlink" Target="https://help.liaisonedu.com/VMCAS_Applicant_Help_Center/Filling_Out_Your_VMCAS_Application/VMCAS_Academic_History/05_VMCAS_Course_Subjects" TargetMode="Externa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8" Type="http://schemas.openxmlformats.org/officeDocument/2006/relationships/hyperlink" Target="https://help.liaisonedu.com/AACPMAS_Applicant_Help_Center/Filling_Out_Your_AACPMAS_Application/AACPMAS_Academic_History/06_AACPMAS_Course_Subjects" TargetMode="External"/><Relationship Id="rId3" Type="http://schemas.openxmlformats.org/officeDocument/2006/relationships/hyperlink" Target="https://help.liaisonedu.com/AACOMAS_Applicant_Help_Center/Filling_Out_Your_AACOMAS_Application/Academic_History/5_AACOMAS_Course_Subjects"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20" Type="http://schemas.openxmlformats.org/officeDocument/2006/relationships/ctrlProp" Target="../ctrlProps/ctrlProp8.xml"/><Relationship Id="rId41" Type="http://schemas.openxmlformats.org/officeDocument/2006/relationships/ctrlProp" Target="../ctrlProps/ctrlProp29.xml"/><Relationship Id="rId1" Type="http://schemas.openxmlformats.org/officeDocument/2006/relationships/hyperlink" Target="https://help.liaisonedu.com/ADEA_AADSAS_Applicant_Help_Center/Filling_Out_Your_ADEA_AADSAS_Application/Academic_History/05_ADEA_AADSAS_Course_Subjects" TargetMode="External"/><Relationship Id="rId6" Type="http://schemas.openxmlformats.org/officeDocument/2006/relationships/hyperlink" Target="https://help.liaisonedu.com/PTCAS_Applicant_Help_Center/Filling_Out_Your_PTCAS_Application/Academic_History/PTCAS_Course_Subjects"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7" Type="http://schemas.openxmlformats.org/officeDocument/2006/relationships/hyperlink" Target="https://help.liaisonedu.com/CASPA_Applicant_Help_Center/Filling_Out_Your_CASPA_Application/CASPA_Academic_History/4_CASPA_Course_Subjects" TargetMode="External"/><Relationship Id="rId2" Type="http://schemas.openxmlformats.org/officeDocument/2006/relationships/hyperlink" Target="https://students-residents.aamc.org/applying-medical-school-amcas/amcas-course-classification-guide" TargetMode="External"/><Relationship Id="rId16" Type="http://schemas.openxmlformats.org/officeDocument/2006/relationships/ctrlProp" Target="../ctrlProps/ctrlProp41.xml"/><Relationship Id="rId29" Type="http://schemas.openxmlformats.org/officeDocument/2006/relationships/ctrlProp" Target="../ctrlProps/ctrlProp54.xml"/><Relationship Id="rId11" Type="http://schemas.openxmlformats.org/officeDocument/2006/relationships/drawing" Target="../drawings/drawing3.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 Type="http://schemas.openxmlformats.org/officeDocument/2006/relationships/hyperlink" Target="https://help.liaisonedu.com/PharmCAS_Applicant_Help_Center/Filling_Out_Your_PharmCAS_Application/PharmCAS_Academic_History/4._PharmCAS_Course_Subjects" TargetMode="Externa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10" Type="http://schemas.openxmlformats.org/officeDocument/2006/relationships/hyperlink" Target="https://help.liaisonedu.com/OTCAS_Applicant_Help_Center/Filling_Out_Your_OTCAS_Application/Academic_History/06_OTCAS_Course_Subjects" TargetMode="Externa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4" Type="http://schemas.openxmlformats.org/officeDocument/2006/relationships/hyperlink" Target="https://help.liaisonedu.com/OptomCAS_Applicant_Help_Center/Filling_Out_Your_OptomCAS_Application/Academic_History/06_OptomCAS_Course_Subjects" TargetMode="External"/><Relationship Id="rId9" Type="http://schemas.openxmlformats.org/officeDocument/2006/relationships/hyperlink" Target="https://help.liaisonedu.com/VMCAS_Applicant_Help_Center/Filling_Out_Your_VMCAS_Application/VMCAS_Academic_History/05_VMCAS_Course_Subjects" TargetMode="Externa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8" Type="http://schemas.openxmlformats.org/officeDocument/2006/relationships/hyperlink" Target="https://help.liaisonedu.com/AACPMAS_Applicant_Help_Center/Filling_Out_Your_AACPMAS_Application/AACPMAS_Academic_History/06_AACPMAS_Course_Subjects" TargetMode="External"/><Relationship Id="rId3" Type="http://schemas.openxmlformats.org/officeDocument/2006/relationships/hyperlink" Target="https://help.liaisonedu.com/AACOMAS_Applicant_Help_Center/Filling_Out_Your_AACOMAS_Application/Academic_History/5_AACOMAS_Course_Subjects" TargetMode="External"/><Relationship Id="rId12" Type="http://schemas.openxmlformats.org/officeDocument/2006/relationships/vmlDrawing" Target="../drawings/vmlDrawing2.v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0" Type="http://schemas.openxmlformats.org/officeDocument/2006/relationships/ctrlProp" Target="../ctrlProps/ctrlProp45.xml"/><Relationship Id="rId41" Type="http://schemas.openxmlformats.org/officeDocument/2006/relationships/ctrlProp" Target="../ctrlProps/ctrlProp66.xml"/><Relationship Id="rId1" Type="http://schemas.openxmlformats.org/officeDocument/2006/relationships/hyperlink" Target="https://help.liaisonedu.com/ADEA_AADSAS_Applicant_Help_Center/Filling_Out_Your_ADEA_AADSAS_Application/Academic_History/05_ADEA_AADSAS_Course_Subjects" TargetMode="External"/><Relationship Id="rId6" Type="http://schemas.openxmlformats.org/officeDocument/2006/relationships/hyperlink" Target="https://help.liaisonedu.com/PTCAS_Applicant_Help_Center/Filling_Out_Your_PTCAS_Application/Academic_History/PTCAS_Course_Subjects"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trlProp" Target="../ctrlProps/ctrlProp109.xml"/><Relationship Id="rId7" Type="http://schemas.openxmlformats.org/officeDocument/2006/relationships/hyperlink" Target="https://help.liaisonedu.com/CASPA_Applicant_Help_Center/Filling_Out_Your_CASPA_Application/CASPA_Academic_History/4_CASPA_Course_Subjects" TargetMode="External"/><Relationship Id="rId2" Type="http://schemas.openxmlformats.org/officeDocument/2006/relationships/hyperlink" Target="https://students-residents.aamc.org/applying-medical-school-amcas/amcas-course-classification-guide" TargetMode="External"/><Relationship Id="rId16" Type="http://schemas.openxmlformats.org/officeDocument/2006/relationships/ctrlProp" Target="../ctrlProps/ctrlProp78.xml"/><Relationship Id="rId29" Type="http://schemas.openxmlformats.org/officeDocument/2006/relationships/ctrlProp" Target="../ctrlProps/ctrlProp91.xml"/><Relationship Id="rId11" Type="http://schemas.openxmlformats.org/officeDocument/2006/relationships/drawing" Target="../drawings/drawing4.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 Type="http://schemas.openxmlformats.org/officeDocument/2006/relationships/hyperlink" Target="https://help.liaisonedu.com/PharmCAS_Applicant_Help_Center/Filling_Out_Your_PharmCAS_Application/PharmCAS_Academic_History/4._PharmCAS_Course_Subjects" TargetMode="Externa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49" Type="http://schemas.openxmlformats.org/officeDocument/2006/relationships/ctrlProp" Target="../ctrlProps/ctrlProp111.xml"/><Relationship Id="rId10" Type="http://schemas.openxmlformats.org/officeDocument/2006/relationships/hyperlink" Target="https://help.liaisonedu.com/OTCAS_Applicant_Help_Center/Filling_Out_Your_OTCAS_Application/Academic_History/06_OTCAS_Course_Subjects" TargetMode="External"/><Relationship Id="rId19" Type="http://schemas.openxmlformats.org/officeDocument/2006/relationships/ctrlProp" Target="../ctrlProps/ctrlProp81.xml"/><Relationship Id="rId31" Type="http://schemas.openxmlformats.org/officeDocument/2006/relationships/ctrlProp" Target="../ctrlProps/ctrlProp93.xml"/><Relationship Id="rId44" Type="http://schemas.openxmlformats.org/officeDocument/2006/relationships/ctrlProp" Target="../ctrlProps/ctrlProp106.xml"/><Relationship Id="rId4" Type="http://schemas.openxmlformats.org/officeDocument/2006/relationships/hyperlink" Target="https://help.liaisonedu.com/OptomCAS_Applicant_Help_Center/Filling_Out_Your_OptomCAS_Application/Academic_History/06_OptomCAS_Course_Subjects" TargetMode="External"/><Relationship Id="rId9" Type="http://schemas.openxmlformats.org/officeDocument/2006/relationships/hyperlink" Target="https://help.liaisonedu.com/VMCAS_Applicant_Help_Center/Filling_Out_Your_VMCAS_Application/VMCAS_Academic_History/05_VMCAS_Course_Subjects" TargetMode="Externa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 Id="rId48" Type="http://schemas.openxmlformats.org/officeDocument/2006/relationships/ctrlProp" Target="../ctrlProps/ctrlProp110.xml"/><Relationship Id="rId8" Type="http://schemas.openxmlformats.org/officeDocument/2006/relationships/hyperlink" Target="https://help.liaisonedu.com/AACPMAS_Applicant_Help_Center/Filling_Out_Your_AACPMAS_Application/AACPMAS_Academic_History/06_AACPMAS_Course_Subjects" TargetMode="External"/><Relationship Id="rId3" Type="http://schemas.openxmlformats.org/officeDocument/2006/relationships/hyperlink" Target="https://help.liaisonedu.com/AACOMAS_Applicant_Help_Center/Filling_Out_Your_AACOMAS_Application/Academic_History/5_AACOMAS_Course_Subjects" TargetMode="External"/><Relationship Id="rId12" Type="http://schemas.openxmlformats.org/officeDocument/2006/relationships/vmlDrawing" Target="../drawings/vmlDrawing3.v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20" Type="http://schemas.openxmlformats.org/officeDocument/2006/relationships/ctrlProp" Target="../ctrlProps/ctrlProp82.xml"/><Relationship Id="rId41" Type="http://schemas.openxmlformats.org/officeDocument/2006/relationships/ctrlProp" Target="../ctrlProps/ctrlProp103.xml"/><Relationship Id="rId1" Type="http://schemas.openxmlformats.org/officeDocument/2006/relationships/hyperlink" Target="https://help.liaisonedu.com/ADEA_AADSAS_Applicant_Help_Center/Filling_Out_Your_ADEA_AADSAS_Application/Academic_History/05_ADEA_AADSAS_Course_Subjects" TargetMode="External"/><Relationship Id="rId6" Type="http://schemas.openxmlformats.org/officeDocument/2006/relationships/hyperlink" Target="https://help.liaisonedu.com/PTCAS_Applicant_Help_Center/Filling_Out_Your_PTCAS_Application/Academic_History/PTCAS_Course_Subjects" TargetMode="Externa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9" Type="http://schemas.openxmlformats.org/officeDocument/2006/relationships/ctrlProp" Target="../ctrlProps/ctrlProp138.xml"/><Relationship Id="rId21" Type="http://schemas.openxmlformats.org/officeDocument/2006/relationships/ctrlProp" Target="../ctrlProps/ctrlProp120.xml"/><Relationship Id="rId34" Type="http://schemas.openxmlformats.org/officeDocument/2006/relationships/ctrlProp" Target="../ctrlProps/ctrlProp133.xml"/><Relationship Id="rId42" Type="http://schemas.openxmlformats.org/officeDocument/2006/relationships/ctrlProp" Target="../ctrlProps/ctrlProp141.xml"/><Relationship Id="rId47" Type="http://schemas.openxmlformats.org/officeDocument/2006/relationships/ctrlProp" Target="../ctrlProps/ctrlProp146.xml"/><Relationship Id="rId7" Type="http://schemas.openxmlformats.org/officeDocument/2006/relationships/hyperlink" Target="https://help.liaisonedu.com/CASPA_Applicant_Help_Center/Filling_Out_Your_CASPA_Application/CASPA_Academic_History/4_CASPA_Course_Subjects" TargetMode="External"/><Relationship Id="rId2" Type="http://schemas.openxmlformats.org/officeDocument/2006/relationships/hyperlink" Target="https://students-residents.aamc.org/applying-medical-school-amcas/amcas-course-classification-guide" TargetMode="External"/><Relationship Id="rId16" Type="http://schemas.openxmlformats.org/officeDocument/2006/relationships/ctrlProp" Target="../ctrlProps/ctrlProp115.xml"/><Relationship Id="rId29" Type="http://schemas.openxmlformats.org/officeDocument/2006/relationships/ctrlProp" Target="../ctrlProps/ctrlProp128.xml"/><Relationship Id="rId11" Type="http://schemas.openxmlformats.org/officeDocument/2006/relationships/drawing" Target="../drawings/drawing5.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 Type="http://schemas.openxmlformats.org/officeDocument/2006/relationships/hyperlink" Target="https://help.liaisonedu.com/PharmCAS_Applicant_Help_Center/Filling_Out_Your_PharmCAS_Application/PharmCAS_Academic_History/4._PharmCAS_Course_Subjects" TargetMode="Externa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49" Type="http://schemas.openxmlformats.org/officeDocument/2006/relationships/ctrlProp" Target="../ctrlProps/ctrlProp148.xml"/><Relationship Id="rId10" Type="http://schemas.openxmlformats.org/officeDocument/2006/relationships/hyperlink" Target="https://help.liaisonedu.com/OTCAS_Applicant_Help_Center/Filling_Out_Your_OTCAS_Application/Academic_History/06_OTCAS_Course_Subjects" TargetMode="External"/><Relationship Id="rId19" Type="http://schemas.openxmlformats.org/officeDocument/2006/relationships/ctrlProp" Target="../ctrlProps/ctrlProp118.xml"/><Relationship Id="rId31" Type="http://schemas.openxmlformats.org/officeDocument/2006/relationships/ctrlProp" Target="../ctrlProps/ctrlProp130.xml"/><Relationship Id="rId44" Type="http://schemas.openxmlformats.org/officeDocument/2006/relationships/ctrlProp" Target="../ctrlProps/ctrlProp143.xml"/><Relationship Id="rId4" Type="http://schemas.openxmlformats.org/officeDocument/2006/relationships/hyperlink" Target="https://help.liaisonedu.com/OptomCAS_Applicant_Help_Center/Filling_Out_Your_OptomCAS_Application/Academic_History/06_OptomCAS_Course_Subjects" TargetMode="External"/><Relationship Id="rId9" Type="http://schemas.openxmlformats.org/officeDocument/2006/relationships/hyperlink" Target="https://help.liaisonedu.com/VMCAS_Applicant_Help_Center/Filling_Out_Your_VMCAS_Application/VMCAS_Academic_History/05_VMCAS_Course_Subjects" TargetMode="Externa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48" Type="http://schemas.openxmlformats.org/officeDocument/2006/relationships/ctrlProp" Target="../ctrlProps/ctrlProp147.xml"/><Relationship Id="rId8" Type="http://schemas.openxmlformats.org/officeDocument/2006/relationships/hyperlink" Target="https://help.liaisonedu.com/AACPMAS_Applicant_Help_Center/Filling_Out_Your_AACPMAS_Application/AACPMAS_Academic_History/06_AACPMAS_Course_Subjects" TargetMode="External"/><Relationship Id="rId3" Type="http://schemas.openxmlformats.org/officeDocument/2006/relationships/hyperlink" Target="https://help.liaisonedu.com/AACOMAS_Applicant_Help_Center/Filling_Out_Your_AACOMAS_Application/Academic_History/5_AACOMAS_Course_Subjects" TargetMode="External"/><Relationship Id="rId12" Type="http://schemas.openxmlformats.org/officeDocument/2006/relationships/vmlDrawing" Target="../drawings/vmlDrawing4.v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20" Type="http://schemas.openxmlformats.org/officeDocument/2006/relationships/ctrlProp" Target="../ctrlProps/ctrlProp119.xml"/><Relationship Id="rId41" Type="http://schemas.openxmlformats.org/officeDocument/2006/relationships/ctrlProp" Target="../ctrlProps/ctrlProp140.xml"/><Relationship Id="rId1" Type="http://schemas.openxmlformats.org/officeDocument/2006/relationships/hyperlink" Target="https://help.liaisonedu.com/ADEA_AADSAS_Applicant_Help_Center/Filling_Out_Your_ADEA_AADSAS_Application/Academic_History/05_ADEA_AADSAS_Course_Subjects" TargetMode="External"/><Relationship Id="rId6" Type="http://schemas.openxmlformats.org/officeDocument/2006/relationships/hyperlink" Target="https://help.liaisonedu.com/PTCAS_Applicant_Help_Center/Filling_Out_Your_PTCAS_Application/Academic_History/PTCAS_Course_Subjects" TargetMode="Externa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62.xml"/><Relationship Id="rId21" Type="http://schemas.openxmlformats.org/officeDocument/2006/relationships/ctrlProp" Target="../ctrlProps/ctrlProp157.xml"/><Relationship Id="rId42" Type="http://schemas.openxmlformats.org/officeDocument/2006/relationships/ctrlProp" Target="../ctrlProps/ctrlProp178.xml"/><Relationship Id="rId47" Type="http://schemas.openxmlformats.org/officeDocument/2006/relationships/ctrlProp" Target="../ctrlProps/ctrlProp183.xml"/><Relationship Id="rId63" Type="http://schemas.openxmlformats.org/officeDocument/2006/relationships/ctrlProp" Target="../ctrlProps/ctrlProp199.xml"/><Relationship Id="rId68" Type="http://schemas.openxmlformats.org/officeDocument/2006/relationships/ctrlProp" Target="../ctrlProps/ctrlProp204.xml"/><Relationship Id="rId16" Type="http://schemas.openxmlformats.org/officeDocument/2006/relationships/ctrlProp" Target="../ctrlProps/ctrlProp152.xml"/><Relationship Id="rId11" Type="http://schemas.openxmlformats.org/officeDocument/2006/relationships/drawing" Target="../drawings/drawing6.xml"/><Relationship Id="rId32" Type="http://schemas.openxmlformats.org/officeDocument/2006/relationships/ctrlProp" Target="../ctrlProps/ctrlProp168.xml"/><Relationship Id="rId37" Type="http://schemas.openxmlformats.org/officeDocument/2006/relationships/ctrlProp" Target="../ctrlProps/ctrlProp173.xml"/><Relationship Id="rId53" Type="http://schemas.openxmlformats.org/officeDocument/2006/relationships/ctrlProp" Target="../ctrlProps/ctrlProp189.xml"/><Relationship Id="rId58" Type="http://schemas.openxmlformats.org/officeDocument/2006/relationships/ctrlProp" Target="../ctrlProps/ctrlProp194.xml"/><Relationship Id="rId74" Type="http://schemas.openxmlformats.org/officeDocument/2006/relationships/ctrlProp" Target="../ctrlProps/ctrlProp210.xml"/><Relationship Id="rId79" Type="http://schemas.openxmlformats.org/officeDocument/2006/relationships/ctrlProp" Target="../ctrlProps/ctrlProp215.xml"/><Relationship Id="rId5" Type="http://schemas.openxmlformats.org/officeDocument/2006/relationships/hyperlink" Target="https://help.liaisonedu.com/PharmCAS_Applicant_Help_Center/Filling_Out_Your_PharmCAS_Application/PharmCAS_Academic_History/4._PharmCAS_Course_Subjects" TargetMode="External"/><Relationship Id="rId61" Type="http://schemas.openxmlformats.org/officeDocument/2006/relationships/ctrlProp" Target="../ctrlProps/ctrlProp197.xml"/><Relationship Id="rId82" Type="http://schemas.openxmlformats.org/officeDocument/2006/relationships/ctrlProp" Target="../ctrlProps/ctrlProp218.xml"/><Relationship Id="rId19" Type="http://schemas.openxmlformats.org/officeDocument/2006/relationships/ctrlProp" Target="../ctrlProps/ctrlProp15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 Id="rId35" Type="http://schemas.openxmlformats.org/officeDocument/2006/relationships/ctrlProp" Target="../ctrlProps/ctrlProp171.xml"/><Relationship Id="rId43" Type="http://schemas.openxmlformats.org/officeDocument/2006/relationships/ctrlProp" Target="../ctrlProps/ctrlProp179.xml"/><Relationship Id="rId48" Type="http://schemas.openxmlformats.org/officeDocument/2006/relationships/ctrlProp" Target="../ctrlProps/ctrlProp184.xml"/><Relationship Id="rId56" Type="http://schemas.openxmlformats.org/officeDocument/2006/relationships/ctrlProp" Target="../ctrlProps/ctrlProp192.xml"/><Relationship Id="rId64" Type="http://schemas.openxmlformats.org/officeDocument/2006/relationships/ctrlProp" Target="../ctrlProps/ctrlProp200.xml"/><Relationship Id="rId69" Type="http://schemas.openxmlformats.org/officeDocument/2006/relationships/ctrlProp" Target="../ctrlProps/ctrlProp205.xml"/><Relationship Id="rId77" Type="http://schemas.openxmlformats.org/officeDocument/2006/relationships/ctrlProp" Target="../ctrlProps/ctrlProp213.xml"/><Relationship Id="rId8" Type="http://schemas.openxmlformats.org/officeDocument/2006/relationships/hyperlink" Target="https://help.liaisonedu.com/AACPMAS_Applicant_Help_Center/Filling_Out_Your_AACPMAS_Application/AACPMAS_Academic_History/06_AACPMAS_Course_Subjects" TargetMode="External"/><Relationship Id="rId51" Type="http://schemas.openxmlformats.org/officeDocument/2006/relationships/ctrlProp" Target="../ctrlProps/ctrlProp187.xml"/><Relationship Id="rId72" Type="http://schemas.openxmlformats.org/officeDocument/2006/relationships/ctrlProp" Target="../ctrlProps/ctrlProp208.xml"/><Relationship Id="rId80" Type="http://schemas.openxmlformats.org/officeDocument/2006/relationships/ctrlProp" Target="../ctrlProps/ctrlProp216.xml"/><Relationship Id="rId3" Type="http://schemas.openxmlformats.org/officeDocument/2006/relationships/hyperlink" Target="https://help.liaisonedu.com/AACOMAS_Applicant_Help_Center/Filling_Out_Your_AACOMAS_Application/Academic_History/5_AACOMAS_Course_Subjects" TargetMode="External"/><Relationship Id="rId12" Type="http://schemas.openxmlformats.org/officeDocument/2006/relationships/vmlDrawing" Target="../drawings/vmlDrawing5.vml"/><Relationship Id="rId17" Type="http://schemas.openxmlformats.org/officeDocument/2006/relationships/ctrlProp" Target="../ctrlProps/ctrlProp153.xml"/><Relationship Id="rId25" Type="http://schemas.openxmlformats.org/officeDocument/2006/relationships/ctrlProp" Target="../ctrlProps/ctrlProp161.xml"/><Relationship Id="rId33" Type="http://schemas.openxmlformats.org/officeDocument/2006/relationships/ctrlProp" Target="../ctrlProps/ctrlProp169.xml"/><Relationship Id="rId38" Type="http://schemas.openxmlformats.org/officeDocument/2006/relationships/ctrlProp" Target="../ctrlProps/ctrlProp174.xml"/><Relationship Id="rId46" Type="http://schemas.openxmlformats.org/officeDocument/2006/relationships/ctrlProp" Target="../ctrlProps/ctrlProp182.xml"/><Relationship Id="rId59" Type="http://schemas.openxmlformats.org/officeDocument/2006/relationships/ctrlProp" Target="../ctrlProps/ctrlProp195.xml"/><Relationship Id="rId67" Type="http://schemas.openxmlformats.org/officeDocument/2006/relationships/ctrlProp" Target="../ctrlProps/ctrlProp203.xml"/><Relationship Id="rId20" Type="http://schemas.openxmlformats.org/officeDocument/2006/relationships/ctrlProp" Target="../ctrlProps/ctrlProp156.xml"/><Relationship Id="rId41" Type="http://schemas.openxmlformats.org/officeDocument/2006/relationships/ctrlProp" Target="../ctrlProps/ctrlProp177.xml"/><Relationship Id="rId54" Type="http://schemas.openxmlformats.org/officeDocument/2006/relationships/ctrlProp" Target="../ctrlProps/ctrlProp190.xml"/><Relationship Id="rId62" Type="http://schemas.openxmlformats.org/officeDocument/2006/relationships/ctrlProp" Target="../ctrlProps/ctrlProp198.xml"/><Relationship Id="rId70" Type="http://schemas.openxmlformats.org/officeDocument/2006/relationships/ctrlProp" Target="../ctrlProps/ctrlProp206.xml"/><Relationship Id="rId75" Type="http://schemas.openxmlformats.org/officeDocument/2006/relationships/ctrlProp" Target="../ctrlProps/ctrlProp211.xml"/><Relationship Id="rId83" Type="http://schemas.openxmlformats.org/officeDocument/2006/relationships/ctrlProp" Target="../ctrlProps/ctrlProp219.xml"/><Relationship Id="rId1" Type="http://schemas.openxmlformats.org/officeDocument/2006/relationships/hyperlink" Target="https://help.liaisonedu.com/ADEA_AADSAS_Applicant_Help_Center/Filling_Out_Your_ADEA_AADSAS_Application/Academic_History/05_ADEA_AADSAS_Course_Subjects" TargetMode="External"/><Relationship Id="rId6" Type="http://schemas.openxmlformats.org/officeDocument/2006/relationships/hyperlink" Target="https://help.liaisonedu.com/PTCAS_Applicant_Help_Center/Filling_Out_Your_PTCAS_Application/Academic_History/PTCAS_Course_Subjects" TargetMode="Externa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36" Type="http://schemas.openxmlformats.org/officeDocument/2006/relationships/ctrlProp" Target="../ctrlProps/ctrlProp172.xml"/><Relationship Id="rId49" Type="http://schemas.openxmlformats.org/officeDocument/2006/relationships/ctrlProp" Target="../ctrlProps/ctrlProp185.xml"/><Relationship Id="rId57" Type="http://schemas.openxmlformats.org/officeDocument/2006/relationships/ctrlProp" Target="../ctrlProps/ctrlProp193.xml"/><Relationship Id="rId10" Type="http://schemas.openxmlformats.org/officeDocument/2006/relationships/hyperlink" Target="https://help.liaisonedu.com/OTCAS_Applicant_Help_Center/Filling_Out_Your_OTCAS_Application/Academic_History/06_OTCAS_Course_Subjects" TargetMode="External"/><Relationship Id="rId31" Type="http://schemas.openxmlformats.org/officeDocument/2006/relationships/ctrlProp" Target="../ctrlProps/ctrlProp167.xml"/><Relationship Id="rId44" Type="http://schemas.openxmlformats.org/officeDocument/2006/relationships/ctrlProp" Target="../ctrlProps/ctrlProp180.xml"/><Relationship Id="rId52" Type="http://schemas.openxmlformats.org/officeDocument/2006/relationships/ctrlProp" Target="../ctrlProps/ctrlProp188.xml"/><Relationship Id="rId60" Type="http://schemas.openxmlformats.org/officeDocument/2006/relationships/ctrlProp" Target="../ctrlProps/ctrlProp196.xml"/><Relationship Id="rId65" Type="http://schemas.openxmlformats.org/officeDocument/2006/relationships/ctrlProp" Target="../ctrlProps/ctrlProp201.xml"/><Relationship Id="rId73" Type="http://schemas.openxmlformats.org/officeDocument/2006/relationships/ctrlProp" Target="../ctrlProps/ctrlProp209.xml"/><Relationship Id="rId78" Type="http://schemas.openxmlformats.org/officeDocument/2006/relationships/ctrlProp" Target="../ctrlProps/ctrlProp214.xml"/><Relationship Id="rId81" Type="http://schemas.openxmlformats.org/officeDocument/2006/relationships/ctrlProp" Target="../ctrlProps/ctrlProp217.xml"/><Relationship Id="rId4" Type="http://schemas.openxmlformats.org/officeDocument/2006/relationships/hyperlink" Target="https://help.liaisonedu.com/OptomCAS_Applicant_Help_Center/Filling_Out_Your_OptomCAS_Application/Academic_History/06_OptomCAS_Course_Subjects" TargetMode="External"/><Relationship Id="rId9" Type="http://schemas.openxmlformats.org/officeDocument/2006/relationships/hyperlink" Target="https://help.liaisonedu.com/VMCAS_Applicant_Help_Center/Filling_Out_Your_VMCAS_Application/VMCAS_Academic_History/05_VMCAS_Course_Subjects" TargetMode="External"/><Relationship Id="rId13" Type="http://schemas.openxmlformats.org/officeDocument/2006/relationships/ctrlProp" Target="../ctrlProps/ctrlProp149.xml"/><Relationship Id="rId18" Type="http://schemas.openxmlformats.org/officeDocument/2006/relationships/ctrlProp" Target="../ctrlProps/ctrlProp154.xml"/><Relationship Id="rId39" Type="http://schemas.openxmlformats.org/officeDocument/2006/relationships/ctrlProp" Target="../ctrlProps/ctrlProp175.xml"/><Relationship Id="rId34" Type="http://schemas.openxmlformats.org/officeDocument/2006/relationships/ctrlProp" Target="../ctrlProps/ctrlProp170.xml"/><Relationship Id="rId50" Type="http://schemas.openxmlformats.org/officeDocument/2006/relationships/ctrlProp" Target="../ctrlProps/ctrlProp186.xml"/><Relationship Id="rId55" Type="http://schemas.openxmlformats.org/officeDocument/2006/relationships/ctrlProp" Target="../ctrlProps/ctrlProp191.xml"/><Relationship Id="rId76" Type="http://schemas.openxmlformats.org/officeDocument/2006/relationships/ctrlProp" Target="../ctrlProps/ctrlProp212.xml"/><Relationship Id="rId7" Type="http://schemas.openxmlformats.org/officeDocument/2006/relationships/hyperlink" Target="https://help.liaisonedu.com/CASPA_Applicant_Help_Center/Filling_Out_Your_CASPA_Application/CASPA_Academic_History/4_CASPA_Course_Subjects" TargetMode="External"/><Relationship Id="rId71" Type="http://schemas.openxmlformats.org/officeDocument/2006/relationships/ctrlProp" Target="../ctrlProps/ctrlProp207.xml"/><Relationship Id="rId2" Type="http://schemas.openxmlformats.org/officeDocument/2006/relationships/hyperlink" Target="https://students-residents.aamc.org/applying-medical-school-amcas/amcas-course-classification-guide" TargetMode="External"/><Relationship Id="rId29" Type="http://schemas.openxmlformats.org/officeDocument/2006/relationships/ctrlProp" Target="../ctrlProps/ctrlProp165.xml"/><Relationship Id="rId24" Type="http://schemas.openxmlformats.org/officeDocument/2006/relationships/ctrlProp" Target="../ctrlProps/ctrlProp160.xml"/><Relationship Id="rId40" Type="http://schemas.openxmlformats.org/officeDocument/2006/relationships/ctrlProp" Target="../ctrlProps/ctrlProp176.xml"/><Relationship Id="rId45" Type="http://schemas.openxmlformats.org/officeDocument/2006/relationships/ctrlProp" Target="../ctrlProps/ctrlProp181.xml"/><Relationship Id="rId66" Type="http://schemas.openxmlformats.org/officeDocument/2006/relationships/ctrlProp" Target="../ctrlProps/ctrlProp202.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32.xml"/><Relationship Id="rId21" Type="http://schemas.openxmlformats.org/officeDocument/2006/relationships/ctrlProp" Target="../ctrlProps/ctrlProp227.xml"/><Relationship Id="rId42" Type="http://schemas.openxmlformats.org/officeDocument/2006/relationships/ctrlProp" Target="../ctrlProps/ctrlProp248.xml"/><Relationship Id="rId47" Type="http://schemas.openxmlformats.org/officeDocument/2006/relationships/ctrlProp" Target="../ctrlProps/ctrlProp253.xml"/><Relationship Id="rId63" Type="http://schemas.openxmlformats.org/officeDocument/2006/relationships/ctrlProp" Target="../ctrlProps/ctrlProp269.xml"/><Relationship Id="rId68" Type="http://schemas.openxmlformats.org/officeDocument/2006/relationships/ctrlProp" Target="../ctrlProps/ctrlProp274.xml"/><Relationship Id="rId84" Type="http://schemas.openxmlformats.org/officeDocument/2006/relationships/ctrlProp" Target="../ctrlProps/ctrlProp290.xml"/><Relationship Id="rId16" Type="http://schemas.openxmlformats.org/officeDocument/2006/relationships/ctrlProp" Target="../ctrlProps/ctrlProp222.xml"/><Relationship Id="rId11" Type="http://schemas.openxmlformats.org/officeDocument/2006/relationships/printerSettings" Target="../printerSettings/printerSettings1.bin"/><Relationship Id="rId32" Type="http://schemas.openxmlformats.org/officeDocument/2006/relationships/ctrlProp" Target="../ctrlProps/ctrlProp238.xml"/><Relationship Id="rId37" Type="http://schemas.openxmlformats.org/officeDocument/2006/relationships/ctrlProp" Target="../ctrlProps/ctrlProp243.xml"/><Relationship Id="rId53" Type="http://schemas.openxmlformats.org/officeDocument/2006/relationships/ctrlProp" Target="../ctrlProps/ctrlProp259.xml"/><Relationship Id="rId58" Type="http://schemas.openxmlformats.org/officeDocument/2006/relationships/ctrlProp" Target="../ctrlProps/ctrlProp264.xml"/><Relationship Id="rId74" Type="http://schemas.openxmlformats.org/officeDocument/2006/relationships/ctrlProp" Target="../ctrlProps/ctrlProp280.xml"/><Relationship Id="rId79" Type="http://schemas.openxmlformats.org/officeDocument/2006/relationships/ctrlProp" Target="../ctrlProps/ctrlProp285.xml"/><Relationship Id="rId5" Type="http://schemas.openxmlformats.org/officeDocument/2006/relationships/hyperlink" Target="https://help.liaisonedu.com/PharmCAS_Applicant_Help_Center/Filling_Out_Your_PharmCAS_Application/PharmCAS_Academic_History/4._PharmCAS_Course_Subjects" TargetMode="External"/><Relationship Id="rId61" Type="http://schemas.openxmlformats.org/officeDocument/2006/relationships/ctrlProp" Target="../ctrlProps/ctrlProp267.xml"/><Relationship Id="rId82" Type="http://schemas.openxmlformats.org/officeDocument/2006/relationships/ctrlProp" Target="../ctrlProps/ctrlProp288.xml"/><Relationship Id="rId19" Type="http://schemas.openxmlformats.org/officeDocument/2006/relationships/ctrlProp" Target="../ctrlProps/ctrlProp22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56" Type="http://schemas.openxmlformats.org/officeDocument/2006/relationships/ctrlProp" Target="../ctrlProps/ctrlProp262.xml"/><Relationship Id="rId64" Type="http://schemas.openxmlformats.org/officeDocument/2006/relationships/ctrlProp" Target="../ctrlProps/ctrlProp270.xml"/><Relationship Id="rId69" Type="http://schemas.openxmlformats.org/officeDocument/2006/relationships/ctrlProp" Target="../ctrlProps/ctrlProp275.xml"/><Relationship Id="rId77" Type="http://schemas.openxmlformats.org/officeDocument/2006/relationships/ctrlProp" Target="../ctrlProps/ctrlProp283.xml"/><Relationship Id="rId8" Type="http://schemas.openxmlformats.org/officeDocument/2006/relationships/hyperlink" Target="https://help.liaisonedu.com/AACPMAS_Applicant_Help_Center/Filling_Out_Your_AACPMAS_Application/AACPMAS_Academic_History/06_AACPMAS_Course_Subjects" TargetMode="External"/><Relationship Id="rId51" Type="http://schemas.openxmlformats.org/officeDocument/2006/relationships/ctrlProp" Target="../ctrlProps/ctrlProp257.xml"/><Relationship Id="rId72" Type="http://schemas.openxmlformats.org/officeDocument/2006/relationships/ctrlProp" Target="../ctrlProps/ctrlProp278.xml"/><Relationship Id="rId80" Type="http://schemas.openxmlformats.org/officeDocument/2006/relationships/ctrlProp" Target="../ctrlProps/ctrlProp286.xml"/><Relationship Id="rId3" Type="http://schemas.openxmlformats.org/officeDocument/2006/relationships/hyperlink" Target="https://help.liaisonedu.com/AACOMAS_Applicant_Help_Center/Filling_Out_Your_AACOMAS_Application/Academic_History/5_AACOMAS_Course_Subjects" TargetMode="External"/><Relationship Id="rId12" Type="http://schemas.openxmlformats.org/officeDocument/2006/relationships/drawing" Target="../drawings/drawing7.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59" Type="http://schemas.openxmlformats.org/officeDocument/2006/relationships/ctrlProp" Target="../ctrlProps/ctrlProp265.xml"/><Relationship Id="rId67" Type="http://schemas.openxmlformats.org/officeDocument/2006/relationships/ctrlProp" Target="../ctrlProps/ctrlProp273.xml"/><Relationship Id="rId20" Type="http://schemas.openxmlformats.org/officeDocument/2006/relationships/ctrlProp" Target="../ctrlProps/ctrlProp226.xml"/><Relationship Id="rId41" Type="http://schemas.openxmlformats.org/officeDocument/2006/relationships/ctrlProp" Target="../ctrlProps/ctrlProp247.xml"/><Relationship Id="rId54" Type="http://schemas.openxmlformats.org/officeDocument/2006/relationships/ctrlProp" Target="../ctrlProps/ctrlProp260.xml"/><Relationship Id="rId62" Type="http://schemas.openxmlformats.org/officeDocument/2006/relationships/ctrlProp" Target="../ctrlProps/ctrlProp268.xml"/><Relationship Id="rId70" Type="http://schemas.openxmlformats.org/officeDocument/2006/relationships/ctrlProp" Target="../ctrlProps/ctrlProp276.xml"/><Relationship Id="rId75" Type="http://schemas.openxmlformats.org/officeDocument/2006/relationships/ctrlProp" Target="../ctrlProps/ctrlProp281.xml"/><Relationship Id="rId83" Type="http://schemas.openxmlformats.org/officeDocument/2006/relationships/ctrlProp" Target="../ctrlProps/ctrlProp289.xml"/><Relationship Id="rId1" Type="http://schemas.openxmlformats.org/officeDocument/2006/relationships/hyperlink" Target="https://help.liaisonedu.com/ADEA_AADSAS_Applicant_Help_Center/Filling_Out_Your_ADEA_AADSAS_Application/Academic_History/05_ADEA_AADSAS_Course_Subjects" TargetMode="External"/><Relationship Id="rId6" Type="http://schemas.openxmlformats.org/officeDocument/2006/relationships/hyperlink" Target="https://help.liaisonedu.com/PTCAS_Applicant_Help_Center/Filling_Out_Your_PTCAS_Application/Academic_History/PTCAS_Course_Subjects" TargetMode="Externa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57" Type="http://schemas.openxmlformats.org/officeDocument/2006/relationships/ctrlProp" Target="../ctrlProps/ctrlProp263.xml"/><Relationship Id="rId10" Type="http://schemas.openxmlformats.org/officeDocument/2006/relationships/hyperlink" Target="https://help.liaisonedu.com/OTCAS_Applicant_Help_Center/Filling_Out_Your_OTCAS_Application/Academic_History/06_OTCAS_Course_Subjects" TargetMode="Externa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60" Type="http://schemas.openxmlformats.org/officeDocument/2006/relationships/ctrlProp" Target="../ctrlProps/ctrlProp266.xml"/><Relationship Id="rId65" Type="http://schemas.openxmlformats.org/officeDocument/2006/relationships/ctrlProp" Target="../ctrlProps/ctrlProp271.xml"/><Relationship Id="rId73" Type="http://schemas.openxmlformats.org/officeDocument/2006/relationships/ctrlProp" Target="../ctrlProps/ctrlProp279.xml"/><Relationship Id="rId78" Type="http://schemas.openxmlformats.org/officeDocument/2006/relationships/ctrlProp" Target="../ctrlProps/ctrlProp284.xml"/><Relationship Id="rId81" Type="http://schemas.openxmlformats.org/officeDocument/2006/relationships/ctrlProp" Target="../ctrlProps/ctrlProp287.xml"/><Relationship Id="rId4" Type="http://schemas.openxmlformats.org/officeDocument/2006/relationships/hyperlink" Target="https://help.liaisonedu.com/OptomCAS_Applicant_Help_Center/Filling_Out_Your_OptomCAS_Application/Academic_History/06_OptomCAS_Course_Subjects" TargetMode="External"/><Relationship Id="rId9" Type="http://schemas.openxmlformats.org/officeDocument/2006/relationships/hyperlink" Target="https://help.liaisonedu.com/VMCAS_Applicant_Help_Center/Filling_Out_Your_VMCAS_Application/VMCAS_Academic_History/05_VMCAS_Course_Subjects" TargetMode="External"/><Relationship Id="rId13" Type="http://schemas.openxmlformats.org/officeDocument/2006/relationships/vmlDrawing" Target="../drawings/vmlDrawing6.vml"/><Relationship Id="rId18" Type="http://schemas.openxmlformats.org/officeDocument/2006/relationships/ctrlProp" Target="../ctrlProps/ctrlProp224.xml"/><Relationship Id="rId39" Type="http://schemas.openxmlformats.org/officeDocument/2006/relationships/ctrlProp" Target="../ctrlProps/ctrlProp245.xml"/><Relationship Id="rId34" Type="http://schemas.openxmlformats.org/officeDocument/2006/relationships/ctrlProp" Target="../ctrlProps/ctrlProp240.xml"/><Relationship Id="rId50" Type="http://schemas.openxmlformats.org/officeDocument/2006/relationships/ctrlProp" Target="../ctrlProps/ctrlProp256.xml"/><Relationship Id="rId55" Type="http://schemas.openxmlformats.org/officeDocument/2006/relationships/ctrlProp" Target="../ctrlProps/ctrlProp261.xml"/><Relationship Id="rId76" Type="http://schemas.openxmlformats.org/officeDocument/2006/relationships/ctrlProp" Target="../ctrlProps/ctrlProp282.xml"/><Relationship Id="rId7" Type="http://schemas.openxmlformats.org/officeDocument/2006/relationships/hyperlink" Target="https://help.liaisonedu.com/CASPA_Applicant_Help_Center/Filling_Out_Your_CASPA_Application/CASPA_Academic_History/4_CASPA_Course_Subjects" TargetMode="External"/><Relationship Id="rId71" Type="http://schemas.openxmlformats.org/officeDocument/2006/relationships/ctrlProp" Target="../ctrlProps/ctrlProp277.xml"/><Relationship Id="rId2" Type="http://schemas.openxmlformats.org/officeDocument/2006/relationships/hyperlink" Target="https://students-residents.aamc.org/applying-medical-school-amcas/amcas-course-classification-guide" TargetMode="External"/><Relationship Id="rId29" Type="http://schemas.openxmlformats.org/officeDocument/2006/relationships/ctrlProp" Target="../ctrlProps/ctrlProp235.xml"/><Relationship Id="rId24" Type="http://schemas.openxmlformats.org/officeDocument/2006/relationships/ctrlProp" Target="../ctrlProps/ctrlProp230.xml"/><Relationship Id="rId40" Type="http://schemas.openxmlformats.org/officeDocument/2006/relationships/ctrlProp" Target="../ctrlProps/ctrlProp246.xml"/><Relationship Id="rId45" Type="http://schemas.openxmlformats.org/officeDocument/2006/relationships/ctrlProp" Target="../ctrlProps/ctrlProp251.xml"/><Relationship Id="rId66" Type="http://schemas.openxmlformats.org/officeDocument/2006/relationships/ctrlProp" Target="../ctrlProps/ctrlProp2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C6B88-00E0-C048-9034-9715633D4AC6}">
  <sheetPr>
    <tabColor rgb="FFC00000"/>
  </sheetPr>
  <dimension ref="B2:H18"/>
  <sheetViews>
    <sheetView showGridLines="0" tabSelected="1" zoomScale="200" zoomScaleNormal="200" workbookViewId="0"/>
  </sheetViews>
  <sheetFormatPr baseColWidth="10" defaultColWidth="11" defaultRowHeight="16" x14ac:dyDescent="0.2"/>
  <cols>
    <col min="1" max="1" width="2.5" customWidth="1"/>
    <col min="2" max="2" width="32" customWidth="1"/>
  </cols>
  <sheetData>
    <row r="2" spans="2:8" ht="34" customHeight="1" x14ac:dyDescent="0.2">
      <c r="B2" s="24" t="s">
        <v>84</v>
      </c>
      <c r="C2" s="25"/>
      <c r="D2" s="25"/>
      <c r="E2" s="25"/>
      <c r="F2" s="25"/>
      <c r="G2" s="25"/>
      <c r="H2" s="25"/>
    </row>
    <row r="3" spans="2:8" ht="21" customHeight="1" x14ac:dyDescent="0.2">
      <c r="B3" s="27" t="s">
        <v>86</v>
      </c>
      <c r="C3" s="28"/>
      <c r="D3" s="28"/>
      <c r="E3" s="28"/>
      <c r="F3" s="28"/>
      <c r="G3" s="28"/>
      <c r="H3" s="28"/>
    </row>
    <row r="4" spans="2:8" ht="18" customHeight="1" x14ac:dyDescent="0.2">
      <c r="B4" s="26" t="s">
        <v>82</v>
      </c>
      <c r="C4" s="26"/>
      <c r="D4" s="26"/>
      <c r="E4" s="26"/>
      <c r="F4" s="26"/>
      <c r="G4" s="26"/>
      <c r="H4" s="26"/>
    </row>
    <row r="5" spans="2:8" x14ac:dyDescent="0.2">
      <c r="B5" s="12"/>
      <c r="C5" s="23" t="s">
        <v>79</v>
      </c>
      <c r="D5" s="23"/>
      <c r="E5" s="23" t="s">
        <v>16</v>
      </c>
      <c r="F5" s="23"/>
      <c r="G5" s="23" t="s">
        <v>17</v>
      </c>
      <c r="H5" s="23"/>
    </row>
    <row r="6" spans="2:8" x14ac:dyDescent="0.2">
      <c r="B6" s="5" t="s">
        <v>9</v>
      </c>
      <c r="C6" s="6" t="s">
        <v>14</v>
      </c>
      <c r="D6" s="6" t="s">
        <v>15</v>
      </c>
      <c r="E6" s="6" t="s">
        <v>14</v>
      </c>
      <c r="F6" s="6" t="s">
        <v>15</v>
      </c>
      <c r="G6" s="6" t="s">
        <v>14</v>
      </c>
      <c r="H6" s="6" t="s">
        <v>15</v>
      </c>
    </row>
    <row r="7" spans="2:8" x14ac:dyDescent="0.2">
      <c r="B7" s="4" t="s">
        <v>10</v>
      </c>
      <c r="C7" s="10" t="str">
        <f>Freshman!F26</f>
        <v/>
      </c>
      <c r="D7" s="2">
        <f>Freshman!D26</f>
        <v>0</v>
      </c>
      <c r="E7" s="10" t="str">
        <f>Freshman!F28</f>
        <v/>
      </c>
      <c r="F7" s="2">
        <f>Freshman!D28</f>
        <v>0</v>
      </c>
      <c r="G7" s="10" t="str">
        <f>Freshman!F30</f>
        <v/>
      </c>
      <c r="H7" s="2">
        <f>Freshman!D30</f>
        <v>0</v>
      </c>
    </row>
    <row r="8" spans="2:8" x14ac:dyDescent="0.2">
      <c r="B8" s="4" t="s">
        <v>11</v>
      </c>
      <c r="C8" s="10" t="str">
        <f>Sophomore!F25</f>
        <v/>
      </c>
      <c r="D8" s="2">
        <f>Sophomore!D25</f>
        <v>0</v>
      </c>
      <c r="E8" s="10" t="str">
        <f>Sophomore!F27</f>
        <v/>
      </c>
      <c r="F8" s="2">
        <f>Sophomore!D27</f>
        <v>0</v>
      </c>
      <c r="G8" s="10" t="str">
        <f>Sophomore!F29</f>
        <v/>
      </c>
      <c r="H8" s="2">
        <f>Sophomore!D29</f>
        <v>0</v>
      </c>
    </row>
    <row r="9" spans="2:8" x14ac:dyDescent="0.2">
      <c r="B9" s="4" t="s">
        <v>12</v>
      </c>
      <c r="C9" s="10" t="str">
        <f>Junior!F25</f>
        <v/>
      </c>
      <c r="D9" s="2">
        <f>Junior!D25</f>
        <v>0</v>
      </c>
      <c r="E9" s="10" t="str">
        <f>Junior!F27</f>
        <v/>
      </c>
      <c r="F9" s="2">
        <f>Junior!D27</f>
        <v>0</v>
      </c>
      <c r="G9" s="10" t="str">
        <f>Junior!F29</f>
        <v/>
      </c>
      <c r="H9" s="2">
        <f>Junior!D29</f>
        <v>0</v>
      </c>
    </row>
    <row r="10" spans="2:8" x14ac:dyDescent="0.2">
      <c r="B10" s="4" t="s">
        <v>6</v>
      </c>
      <c r="C10" s="10" t="str">
        <f>Senior!F25</f>
        <v/>
      </c>
      <c r="D10" s="2">
        <f>Senior!D25</f>
        <v>0</v>
      </c>
      <c r="E10" s="10" t="str">
        <f>Senior!F27</f>
        <v/>
      </c>
      <c r="F10" s="2">
        <f>Senior!D27</f>
        <v>0</v>
      </c>
      <c r="G10" s="10" t="str">
        <f>Senior!F29</f>
        <v/>
      </c>
      <c r="H10" s="2">
        <f>Senior!D29</f>
        <v>0</v>
      </c>
    </row>
    <row r="11" spans="2:8" x14ac:dyDescent="0.2">
      <c r="B11" s="4" t="s">
        <v>7</v>
      </c>
      <c r="C11" s="10" t="str">
        <f>'Post-bacc Undergrad'!F39</f>
        <v/>
      </c>
      <c r="D11" s="2">
        <f>'Post-bacc Undergrad'!D39</f>
        <v>0</v>
      </c>
      <c r="E11" s="10" t="str">
        <f>'Post-bacc Undergrad'!F41</f>
        <v/>
      </c>
      <c r="F11" s="2">
        <f>'Post-bacc Undergrad'!D41</f>
        <v>0</v>
      </c>
      <c r="G11" s="10" t="str">
        <f>'Post-bacc Undergrad'!F43</f>
        <v/>
      </c>
      <c r="H11" s="2">
        <f>'Post-bacc Undergrad'!D43</f>
        <v>0</v>
      </c>
    </row>
    <row r="12" spans="2:8" x14ac:dyDescent="0.2">
      <c r="B12" s="4" t="s">
        <v>13</v>
      </c>
      <c r="C12" s="10" t="str">
        <f>IFERROR((Freshman!E26+Sophomore!E25+Junior!E25+Senior!E25+'Post-bacc Undergrad'!E39)/(Freshman!D26+Sophomore!D25+Junior!D25+Senior!D25+'Post-bacc Undergrad'!D39),"")</f>
        <v/>
      </c>
      <c r="D12" s="2">
        <f>SUM(Freshman!D26+Sophomore!D25+Junior!D25+Senior!D25+'Post-bacc Undergrad'!D39)</f>
        <v>0</v>
      </c>
      <c r="E12" s="10" t="str">
        <f>IFERROR((Freshman!E28+Sophomore!E27+Junior!E27+Senior!E27+'Post-bacc Undergrad'!E41)/(Freshman!D28+Sophomore!D27+Junior!D27+Senior!D27+'Post-bacc Undergrad'!D41),"")</f>
        <v/>
      </c>
      <c r="F12" s="2">
        <f>SUM(Freshman!D28+Sophomore!D27+Junior!D27+Senior!D27+'Post-bacc Undergrad'!D41)</f>
        <v>0</v>
      </c>
      <c r="G12" s="10" t="str">
        <f>IFERROR((Freshman!E30+Sophomore!E29+Junior!E29+Senior!E29+'Post-bacc Undergrad'!E43)/(Freshman!D30+Sophomore!D29+Junior!D29+Senior!D29+'Post-bacc Undergrad'!D43),"")</f>
        <v/>
      </c>
      <c r="H12" s="2">
        <f>(Freshman!D30+Sophomore!D29+Junior!D29+Senior!D29+'Post-bacc Undergrad'!D43)</f>
        <v>0</v>
      </c>
    </row>
    <row r="13" spans="2:8" x14ac:dyDescent="0.2">
      <c r="B13" s="4" t="s">
        <v>8</v>
      </c>
      <c r="C13" s="10" t="str">
        <f>Graduate!F39</f>
        <v/>
      </c>
      <c r="D13" s="2">
        <f>Graduate!D39</f>
        <v>0</v>
      </c>
      <c r="E13" s="10" t="str">
        <f>Graduate!F41</f>
        <v/>
      </c>
      <c r="F13" s="2">
        <f>Graduate!D41</f>
        <v>0</v>
      </c>
      <c r="G13" s="10" t="str">
        <f>Graduate!F43</f>
        <v/>
      </c>
      <c r="H13" s="2">
        <f>Graduate!D43</f>
        <v>0</v>
      </c>
    </row>
    <row r="15" spans="2:8" x14ac:dyDescent="0.2">
      <c r="C15" t="s">
        <v>80</v>
      </c>
    </row>
    <row r="16" spans="2:8" x14ac:dyDescent="0.2">
      <c r="C16" t="s">
        <v>81</v>
      </c>
    </row>
    <row r="18" spans="2:2" x14ac:dyDescent="0.2">
      <c r="B18" s="11"/>
    </row>
  </sheetData>
  <sheetProtection algorithmName="SHA-512" hashValue="iKs+Ycv6LAtzJscPA1ypV04LzlobvhtryW7k4DDbqrLdVMQAHiJEtJ0MFO5ib5180IC4quhYj+706SodklbgGw==" saltValue="iDp92Jj8QoRLR0hbkYFylQ==" spinCount="100000" sheet="1" objects="1" scenarios="1"/>
  <mergeCells count="6">
    <mergeCell ref="C5:D5"/>
    <mergeCell ref="E5:F5"/>
    <mergeCell ref="G5:H5"/>
    <mergeCell ref="B2:H2"/>
    <mergeCell ref="B4:H4"/>
    <mergeCell ref="B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B606-1BE9-D844-8C47-E737B9C4B2AA}">
  <sheetPr>
    <tabColor theme="7" tint="0.59999389629810485"/>
  </sheetPr>
  <dimension ref="B2:Q30"/>
  <sheetViews>
    <sheetView showGridLines="0" zoomScaleNormal="100" workbookViewId="0"/>
  </sheetViews>
  <sheetFormatPr baseColWidth="10" defaultColWidth="11" defaultRowHeight="16" x14ac:dyDescent="0.2"/>
  <cols>
    <col min="1" max="1" width="2.6640625" customWidth="1"/>
    <col min="3" max="3" width="17.33203125" customWidth="1"/>
    <col min="4" max="4" width="16.83203125" customWidth="1"/>
    <col min="5" max="5" width="21.83203125" customWidth="1"/>
    <col min="6" max="6" width="10.83203125" customWidth="1"/>
    <col min="7" max="7" width="21" customWidth="1"/>
    <col min="8" max="8" width="15.6640625" customWidth="1"/>
  </cols>
  <sheetData>
    <row r="2" spans="2:12" ht="26" x14ac:dyDescent="0.3">
      <c r="B2" s="29" t="s">
        <v>18</v>
      </c>
      <c r="C2" s="29"/>
      <c r="D2" s="29"/>
      <c r="E2" s="29"/>
      <c r="F2" s="29"/>
      <c r="G2" s="29"/>
      <c r="H2" s="29"/>
      <c r="I2" s="29"/>
    </row>
    <row r="3" spans="2:12" ht="26" x14ac:dyDescent="0.3">
      <c r="B3" s="43" t="s">
        <v>83</v>
      </c>
      <c r="C3" s="29"/>
      <c r="D3" s="29"/>
      <c r="E3" s="29"/>
      <c r="F3" s="29"/>
      <c r="G3" s="29"/>
      <c r="H3" s="29"/>
      <c r="I3" s="29"/>
    </row>
    <row r="4" spans="2:12" ht="73" customHeight="1" x14ac:dyDescent="0.2">
      <c r="B4" s="13" t="s">
        <v>0</v>
      </c>
      <c r="C4" s="13" t="s">
        <v>1</v>
      </c>
      <c r="D4" s="14" t="s">
        <v>25</v>
      </c>
      <c r="E4" s="14" t="s">
        <v>2</v>
      </c>
      <c r="F4" s="13" t="s">
        <v>3</v>
      </c>
      <c r="G4" s="14" t="s">
        <v>4</v>
      </c>
      <c r="H4" s="14" t="s">
        <v>5</v>
      </c>
      <c r="I4" s="15" t="s">
        <v>26</v>
      </c>
    </row>
    <row r="5" spans="2:12" x14ac:dyDescent="0.2">
      <c r="B5" s="16"/>
      <c r="C5" s="16"/>
      <c r="D5" s="17">
        <f t="shared" ref="D5:D14" si="0">IF(C5="A+",4,IF(C5="A",4,IF(C5="A-",3.7,IF(C5="B+",3.3,IF(C5="B",3,IF(C5="B-",2.7,IF(C5="C+",2.3,IF(C5="C",2,IF(C5="C-",1.7,IF(C5="D+",1.3,IF(C5="D",1,IF(C5="D-",0.7,0))))))))))))</f>
        <v>0</v>
      </c>
      <c r="E5" s="18"/>
      <c r="F5" s="16"/>
      <c r="G5" s="18"/>
      <c r="H5" s="18">
        <f>D5*F5</f>
        <v>0</v>
      </c>
      <c r="I5" s="19" t="b">
        <v>0</v>
      </c>
    </row>
    <row r="6" spans="2:12" x14ac:dyDescent="0.2">
      <c r="B6" s="16"/>
      <c r="C6" s="16"/>
      <c r="D6" s="17">
        <f t="shared" si="0"/>
        <v>0</v>
      </c>
      <c r="E6" s="18"/>
      <c r="F6" s="16"/>
      <c r="G6" s="18"/>
      <c r="H6" s="18">
        <f t="shared" ref="H6:H23" si="1">D6*F6</f>
        <v>0</v>
      </c>
      <c r="I6" s="19" t="b">
        <v>0</v>
      </c>
      <c r="L6" s="1"/>
    </row>
    <row r="7" spans="2:12" x14ac:dyDescent="0.2">
      <c r="B7" s="16"/>
      <c r="C7" s="16"/>
      <c r="D7" s="17">
        <f t="shared" si="0"/>
        <v>0</v>
      </c>
      <c r="E7" s="18"/>
      <c r="F7" s="16"/>
      <c r="G7" s="18"/>
      <c r="H7" s="18">
        <f t="shared" si="1"/>
        <v>0</v>
      </c>
      <c r="I7" s="19" t="b">
        <v>0</v>
      </c>
      <c r="L7" s="1"/>
    </row>
    <row r="8" spans="2:12" x14ac:dyDescent="0.2">
      <c r="B8" s="16"/>
      <c r="C8" s="16"/>
      <c r="D8" s="17">
        <f t="shared" si="0"/>
        <v>0</v>
      </c>
      <c r="E8" s="18"/>
      <c r="F8" s="16"/>
      <c r="G8" s="18"/>
      <c r="H8" s="18">
        <f t="shared" si="1"/>
        <v>0</v>
      </c>
      <c r="I8" s="19" t="b">
        <v>0</v>
      </c>
      <c r="K8" s="9"/>
      <c r="L8" s="1"/>
    </row>
    <row r="9" spans="2:12" x14ac:dyDescent="0.2">
      <c r="B9" s="16"/>
      <c r="C9" s="16"/>
      <c r="D9" s="17">
        <f t="shared" si="0"/>
        <v>0</v>
      </c>
      <c r="E9" s="18"/>
      <c r="F9" s="16"/>
      <c r="G9" s="18"/>
      <c r="H9" s="18">
        <f t="shared" si="1"/>
        <v>0</v>
      </c>
      <c r="I9" s="19" t="b">
        <v>0</v>
      </c>
      <c r="K9" s="9"/>
      <c r="L9" s="1"/>
    </row>
    <row r="10" spans="2:12" x14ac:dyDescent="0.2">
      <c r="B10" s="16"/>
      <c r="C10" s="16"/>
      <c r="D10" s="17">
        <f t="shared" si="0"/>
        <v>0</v>
      </c>
      <c r="E10" s="18"/>
      <c r="F10" s="16"/>
      <c r="G10" s="18"/>
      <c r="H10" s="18">
        <f t="shared" si="1"/>
        <v>0</v>
      </c>
      <c r="I10" s="19" t="b">
        <v>0</v>
      </c>
      <c r="K10" s="9"/>
      <c r="L10" s="1"/>
    </row>
    <row r="11" spans="2:12" x14ac:dyDescent="0.2">
      <c r="B11" s="16"/>
      <c r="C11" s="16"/>
      <c r="D11" s="17">
        <f t="shared" si="0"/>
        <v>0</v>
      </c>
      <c r="E11" s="18"/>
      <c r="F11" s="16"/>
      <c r="G11" s="18"/>
      <c r="H11" s="18">
        <f t="shared" si="1"/>
        <v>0</v>
      </c>
      <c r="I11" s="19" t="b">
        <v>0</v>
      </c>
      <c r="K11" s="9"/>
      <c r="L11" s="1"/>
    </row>
    <row r="12" spans="2:12" x14ac:dyDescent="0.2">
      <c r="B12" s="16"/>
      <c r="C12" s="16"/>
      <c r="D12" s="17">
        <f t="shared" si="0"/>
        <v>0</v>
      </c>
      <c r="E12" s="18"/>
      <c r="F12" s="16"/>
      <c r="G12" s="18"/>
      <c r="H12" s="18">
        <f t="shared" si="1"/>
        <v>0</v>
      </c>
      <c r="I12" s="19" t="b">
        <v>0</v>
      </c>
      <c r="K12" s="9"/>
      <c r="L12" s="1"/>
    </row>
    <row r="13" spans="2:12" x14ac:dyDescent="0.2">
      <c r="B13" s="16"/>
      <c r="C13" s="16"/>
      <c r="D13" s="17">
        <f t="shared" si="0"/>
        <v>0</v>
      </c>
      <c r="E13" s="18"/>
      <c r="F13" s="16"/>
      <c r="G13" s="18"/>
      <c r="H13" s="18">
        <f t="shared" si="1"/>
        <v>0</v>
      </c>
      <c r="I13" s="19" t="b">
        <v>0</v>
      </c>
      <c r="K13" s="9"/>
      <c r="L13" s="1"/>
    </row>
    <row r="14" spans="2:12" x14ac:dyDescent="0.2">
      <c r="B14" s="16"/>
      <c r="C14" s="16"/>
      <c r="D14" s="17">
        <f t="shared" si="0"/>
        <v>0</v>
      </c>
      <c r="E14" s="18"/>
      <c r="F14" s="16"/>
      <c r="G14" s="18"/>
      <c r="H14" s="18">
        <f t="shared" si="1"/>
        <v>0</v>
      </c>
      <c r="I14" s="19" t="b">
        <v>0</v>
      </c>
      <c r="K14" s="9"/>
      <c r="L14" s="1"/>
    </row>
    <row r="15" spans="2:12" x14ac:dyDescent="0.2">
      <c r="B15" s="16"/>
      <c r="C15" s="16"/>
      <c r="D15" s="17">
        <f t="shared" ref="D15:D23" si="2">IF(C15="A+",4,IF(C15="A",4,IF(C15="A-",3.7,IF(C15="B+",3.3,IF(C15="B",3,IF(C15="B-",2.7,IF(C15="C+",2.3,IF(C15="C",2,IF(C15="C-",1.7,IF(C15="D+",1.3,IF(C15="D",1,IF(C15="D-",0.7,0))))))))))))</f>
        <v>0</v>
      </c>
      <c r="E15" s="21"/>
      <c r="F15" s="16"/>
      <c r="G15" s="21"/>
      <c r="H15" s="18">
        <f t="shared" si="1"/>
        <v>0</v>
      </c>
      <c r="I15" s="19" t="b">
        <v>0</v>
      </c>
      <c r="K15" s="9"/>
      <c r="L15" s="1"/>
    </row>
    <row r="16" spans="2:12" x14ac:dyDescent="0.2">
      <c r="B16" s="16"/>
      <c r="C16" s="16"/>
      <c r="D16" s="17">
        <f t="shared" si="2"/>
        <v>0</v>
      </c>
      <c r="E16" s="18"/>
      <c r="F16" s="16"/>
      <c r="G16" s="18"/>
      <c r="H16" s="18">
        <f t="shared" si="1"/>
        <v>0</v>
      </c>
      <c r="I16" s="19" t="b">
        <v>0</v>
      </c>
      <c r="K16" s="9"/>
      <c r="L16" s="1"/>
    </row>
    <row r="17" spans="2:17" ht="17" thickBot="1" x14ac:dyDescent="0.25">
      <c r="B17" s="16"/>
      <c r="C17" s="16"/>
      <c r="D17" s="17">
        <f t="shared" si="2"/>
        <v>0</v>
      </c>
      <c r="E17" s="18"/>
      <c r="F17" s="16"/>
      <c r="G17" s="18"/>
      <c r="H17" s="18">
        <f t="shared" si="1"/>
        <v>0</v>
      </c>
      <c r="I17" s="19" t="b">
        <v>0</v>
      </c>
      <c r="L17" s="1"/>
    </row>
    <row r="18" spans="2:17" x14ac:dyDescent="0.2">
      <c r="B18" s="16"/>
      <c r="C18" s="16"/>
      <c r="D18" s="17">
        <f t="shared" si="2"/>
        <v>0</v>
      </c>
      <c r="E18" s="18"/>
      <c r="F18" s="16"/>
      <c r="G18" s="18"/>
      <c r="H18" s="18">
        <f t="shared" si="1"/>
        <v>0</v>
      </c>
      <c r="I18" s="19" t="b">
        <v>0</v>
      </c>
      <c r="K18" s="44" t="s">
        <v>47</v>
      </c>
      <c r="L18" s="45"/>
      <c r="M18" s="45"/>
      <c r="N18" s="45"/>
      <c r="O18" s="45"/>
      <c r="P18" s="45"/>
      <c r="Q18" s="46"/>
    </row>
    <row r="19" spans="2:17" ht="16" customHeight="1" x14ac:dyDescent="0.2">
      <c r="B19" s="16"/>
      <c r="C19" s="16"/>
      <c r="D19" s="17">
        <f t="shared" si="2"/>
        <v>0</v>
      </c>
      <c r="E19" s="18"/>
      <c r="F19" s="16"/>
      <c r="G19" s="18"/>
      <c r="H19" s="18">
        <f t="shared" si="1"/>
        <v>0</v>
      </c>
      <c r="I19" s="19" t="b">
        <v>0</v>
      </c>
      <c r="K19" s="47"/>
      <c r="L19" s="48"/>
      <c r="M19" s="48"/>
      <c r="N19" s="48"/>
      <c r="O19" s="48"/>
      <c r="P19" s="48"/>
      <c r="Q19" s="49"/>
    </row>
    <row r="20" spans="2:17" ht="16" customHeight="1" x14ac:dyDescent="0.2">
      <c r="B20" s="16"/>
      <c r="C20" s="16"/>
      <c r="D20" s="17">
        <f t="shared" si="2"/>
        <v>0</v>
      </c>
      <c r="E20" s="18"/>
      <c r="F20" s="16"/>
      <c r="G20" s="18"/>
      <c r="H20" s="18">
        <f t="shared" si="1"/>
        <v>0</v>
      </c>
      <c r="I20" s="19" t="b">
        <v>0</v>
      </c>
      <c r="K20" s="37" t="s">
        <v>27</v>
      </c>
      <c r="L20" s="38"/>
      <c r="M20" s="38"/>
      <c r="N20" s="38"/>
      <c r="O20" s="38"/>
      <c r="P20" s="38"/>
      <c r="Q20" s="39"/>
    </row>
    <row r="21" spans="2:17" ht="16" customHeight="1" x14ac:dyDescent="0.2">
      <c r="B21" s="16"/>
      <c r="C21" s="16"/>
      <c r="D21" s="17">
        <f t="shared" si="2"/>
        <v>0</v>
      </c>
      <c r="E21" s="18"/>
      <c r="F21" s="16"/>
      <c r="G21" s="18"/>
      <c r="H21" s="18">
        <f t="shared" si="1"/>
        <v>0</v>
      </c>
      <c r="I21" s="19" t="b">
        <v>0</v>
      </c>
      <c r="K21" s="37" t="s">
        <v>28</v>
      </c>
      <c r="L21" s="38"/>
      <c r="M21" s="38"/>
      <c r="N21" s="38"/>
      <c r="O21" s="38"/>
      <c r="P21" s="38"/>
      <c r="Q21" s="39"/>
    </row>
    <row r="22" spans="2:17" ht="16" customHeight="1" x14ac:dyDescent="0.2">
      <c r="B22" s="16"/>
      <c r="C22" s="16"/>
      <c r="D22" s="17">
        <f t="shared" si="2"/>
        <v>0</v>
      </c>
      <c r="E22" s="18"/>
      <c r="F22" s="16"/>
      <c r="G22" s="18"/>
      <c r="H22" s="18">
        <f t="shared" si="1"/>
        <v>0</v>
      </c>
      <c r="I22" s="19" t="b">
        <v>0</v>
      </c>
      <c r="K22" s="37" t="s">
        <v>29</v>
      </c>
      <c r="L22" s="38"/>
      <c r="M22" s="38"/>
      <c r="N22" s="38"/>
      <c r="O22" s="38"/>
      <c r="P22" s="38"/>
      <c r="Q22" s="39"/>
    </row>
    <row r="23" spans="2:17" ht="16" customHeight="1" x14ac:dyDescent="0.2">
      <c r="B23" s="20"/>
      <c r="C23" s="20"/>
      <c r="D23" s="17">
        <f t="shared" si="2"/>
        <v>0</v>
      </c>
      <c r="E23" s="21"/>
      <c r="F23" s="20"/>
      <c r="G23" s="22"/>
      <c r="H23" s="18">
        <f t="shared" si="1"/>
        <v>0</v>
      </c>
      <c r="I23" s="19" t="b">
        <v>0</v>
      </c>
      <c r="K23" s="37" t="s">
        <v>30</v>
      </c>
      <c r="L23" s="38"/>
      <c r="M23" s="38"/>
      <c r="N23" s="38"/>
      <c r="O23" s="38"/>
      <c r="P23" s="38"/>
      <c r="Q23" s="39"/>
    </row>
    <row r="24" spans="2:17" ht="16" customHeight="1" x14ac:dyDescent="0.2">
      <c r="K24" s="37" t="s">
        <v>31</v>
      </c>
      <c r="L24" s="38"/>
      <c r="M24" s="38"/>
      <c r="N24" s="38"/>
      <c r="O24" s="38"/>
      <c r="P24" s="38"/>
      <c r="Q24" s="39"/>
    </row>
    <row r="25" spans="2:17" ht="16" customHeight="1" x14ac:dyDescent="0.2">
      <c r="D25" s="7" t="s">
        <v>37</v>
      </c>
      <c r="E25" s="7" t="s">
        <v>36</v>
      </c>
      <c r="F25" s="33" t="s">
        <v>38</v>
      </c>
      <c r="G25" s="34"/>
      <c r="K25" s="37" t="s">
        <v>32</v>
      </c>
      <c r="L25" s="38"/>
      <c r="M25" s="38"/>
      <c r="N25" s="38"/>
      <c r="O25" s="38"/>
      <c r="P25" s="38"/>
      <c r="Q25" s="39"/>
    </row>
    <row r="26" spans="2:17" ht="16" customHeight="1" x14ac:dyDescent="0.2">
      <c r="D26" s="3">
        <f>SUMIF(I:I,TRUE,F:F)</f>
        <v>0</v>
      </c>
      <c r="E26" s="3">
        <f>SUMIF(I:I,TRUE,H:H)</f>
        <v>0</v>
      </c>
      <c r="F26" s="35" t="str">
        <f>IFERROR(E26/D26,"")</f>
        <v/>
      </c>
      <c r="G26" s="36"/>
      <c r="K26" s="37" t="s">
        <v>33</v>
      </c>
      <c r="L26" s="38"/>
      <c r="M26" s="38"/>
      <c r="N26" s="38"/>
      <c r="O26" s="38"/>
      <c r="P26" s="38"/>
      <c r="Q26" s="39"/>
    </row>
    <row r="27" spans="2:17" ht="16" customHeight="1" x14ac:dyDescent="0.2">
      <c r="D27" s="7" t="s">
        <v>20</v>
      </c>
      <c r="E27" s="8" t="s">
        <v>22</v>
      </c>
      <c r="F27" s="33" t="s">
        <v>23</v>
      </c>
      <c r="G27" s="34"/>
      <c r="K27" s="37" t="s">
        <v>34</v>
      </c>
      <c r="L27" s="38"/>
      <c r="M27" s="38"/>
      <c r="N27" s="38"/>
      <c r="O27" s="38"/>
      <c r="P27" s="38"/>
      <c r="Q27" s="39"/>
    </row>
    <row r="28" spans="2:17" ht="16" customHeight="1" x14ac:dyDescent="0.2">
      <c r="D28" s="3">
        <f>SUMIF(I:I,FALSE,F:F)</f>
        <v>0</v>
      </c>
      <c r="E28" s="3">
        <f>SUMIF(I:I,FALSE,H:H)</f>
        <v>0</v>
      </c>
      <c r="F28" s="35" t="str">
        <f>IFERROR(E28/D28,"")</f>
        <v/>
      </c>
      <c r="G28" s="36"/>
      <c r="K28" s="37" t="s">
        <v>35</v>
      </c>
      <c r="L28" s="38"/>
      <c r="M28" s="38"/>
      <c r="N28" s="38"/>
      <c r="O28" s="38"/>
      <c r="P28" s="38"/>
      <c r="Q28" s="39"/>
    </row>
    <row r="29" spans="2:17" ht="21" x14ac:dyDescent="0.2">
      <c r="D29" s="7" t="s">
        <v>19</v>
      </c>
      <c r="E29" s="7" t="s">
        <v>21</v>
      </c>
      <c r="F29" s="33" t="s">
        <v>24</v>
      </c>
      <c r="G29" s="34"/>
      <c r="K29" s="40" t="s">
        <v>85</v>
      </c>
      <c r="L29" s="41"/>
      <c r="M29" s="41"/>
      <c r="N29" s="41"/>
      <c r="O29" s="41"/>
      <c r="P29" s="41"/>
      <c r="Q29" s="42"/>
    </row>
    <row r="30" spans="2:17" ht="22" thickBot="1" x14ac:dyDescent="0.25">
      <c r="D30" s="3">
        <f>D26+D28</f>
        <v>0</v>
      </c>
      <c r="E30" s="3">
        <f>E26+E28</f>
        <v>0</v>
      </c>
      <c r="F30" s="35" t="str">
        <f>IFERROR(E30/D30,"")</f>
        <v/>
      </c>
      <c r="G30" s="36"/>
      <c r="K30" s="30" t="s">
        <v>46</v>
      </c>
      <c r="L30" s="31"/>
      <c r="M30" s="31"/>
      <c r="N30" s="31"/>
      <c r="O30" s="31"/>
      <c r="P30" s="31"/>
      <c r="Q30" s="32"/>
    </row>
  </sheetData>
  <sheetProtection algorithmName="SHA-512" hashValue="2uR/ptYh/9WD/PQC8oU+27iwqi9VKyxd83jYEgEVQPZAwmJFzpp2XJ65fVQGFb6H97pmE9Llvw9kaE/4/l7Qew==" saltValue="v5IxkyPxVywv4WEiCpNpmg==" spinCount="100000" sheet="1" objects="1" scenarios="1"/>
  <mergeCells count="20">
    <mergeCell ref="K22:Q22"/>
    <mergeCell ref="K18:Q19"/>
    <mergeCell ref="F25:G25"/>
    <mergeCell ref="F27:G27"/>
    <mergeCell ref="B2:I2"/>
    <mergeCell ref="K30:Q30"/>
    <mergeCell ref="F29:G29"/>
    <mergeCell ref="F26:G26"/>
    <mergeCell ref="F28:G28"/>
    <mergeCell ref="F30:G30"/>
    <mergeCell ref="K25:Q25"/>
    <mergeCell ref="K26:Q26"/>
    <mergeCell ref="K27:Q27"/>
    <mergeCell ref="K28:Q28"/>
    <mergeCell ref="K29:Q29"/>
    <mergeCell ref="B3:I3"/>
    <mergeCell ref="K20:Q20"/>
    <mergeCell ref="K21:Q21"/>
    <mergeCell ref="K24:Q24"/>
    <mergeCell ref="K23:Q23"/>
  </mergeCells>
  <conditionalFormatting sqref="I5:I23">
    <cfRule type="cellIs" dxfId="5" priority="2" operator="equal">
      <formula>TRUE</formula>
    </cfRule>
  </conditionalFormatting>
  <dataValidations count="1">
    <dataValidation type="list" allowBlank="1" showInputMessage="1" showErrorMessage="1" sqref="C5:C1048576" xr:uid="{3DC61EB4-44BB-5049-B4D6-23B56FA9FED2}">
      <formula1>"A+,A,A-,B+,B,B-,C+,C,C-,D+,D,D-,F"</formula1>
    </dataValidation>
  </dataValidations>
  <hyperlinks>
    <hyperlink ref="K20:Q20" r:id="rId1" display="Dental" xr:uid="{A7039CAF-058B-2F47-9911-CFD250B95092}"/>
    <hyperlink ref="K21:Q21" r:id="rId2" display="Medicine – Allopathic (MD)" xr:uid="{4A3828CF-4FE0-8947-AB03-034252D24A9F}"/>
    <hyperlink ref="K22:Q22" r:id="rId3" display="Medicine – Osteopathic (DO)" xr:uid="{72DEF28E-554B-7046-AB65-331C5DF017B6}"/>
    <hyperlink ref="K24:Q24" r:id="rId4" display="Optometry" xr:uid="{1819A40D-12CE-6645-9810-9EC4A283C833}"/>
    <hyperlink ref="K25:Q25" r:id="rId5" display="Pharmacy" xr:uid="{039E1C2D-A695-5B4F-9072-C241EFA3AC2A}"/>
    <hyperlink ref="K26:Q26" r:id="rId6" display="Physical Therapy" xr:uid="{4E4B1516-A15C-EB41-86E6-3FDD3DE3AFAD}"/>
    <hyperlink ref="K27:Q27" r:id="rId7" display="Physician Assistant" xr:uid="{D020A4C2-2D27-BF48-8128-7C296B0AC708}"/>
    <hyperlink ref="K28:Q28" r:id="rId8" display="Podiatry" xr:uid="{2A7E732C-AC69-2844-A264-7B0792952D07}"/>
    <hyperlink ref="K30:Q30" r:id="rId9" display="Veterinary Medicine " xr:uid="{88E4C136-CDDD-CE44-B587-25866968448E}"/>
    <hyperlink ref="K23:Q23" r:id="rId10" display="Occupational Therapy" xr:uid="{8E1E0C2E-2FF6-2840-AFAB-549EB191EDDC}"/>
  </hyperlinks>
  <pageMargins left="0.7" right="0.7" top="0.75" bottom="0.75" header="0.3" footer="0.3"/>
  <drawing r:id="rId11"/>
  <legacyDrawing r:id="rId12"/>
  <mc:AlternateContent xmlns:mc="http://schemas.openxmlformats.org/markup-compatibility/2006">
    <mc:Choice Requires="x14">
      <controls>
        <mc:AlternateContent xmlns:mc="http://schemas.openxmlformats.org/markup-compatibility/2006">
          <mc:Choice Requires="x14">
            <control shapeId="1039" r:id="rId13" name="Check Box 15">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8</xdr:col>
                    <xdr:colOff>254000</xdr:colOff>
                    <xdr:row>4</xdr:row>
                    <xdr:rowOff>927100</xdr:rowOff>
                  </from>
                  <to>
                    <xdr:col>8</xdr:col>
                    <xdr:colOff>520700</xdr:colOff>
                    <xdr:row>6</xdr:row>
                    <xdr:rowOff>12700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8</xdr:col>
                    <xdr:colOff>254000</xdr:colOff>
                    <xdr:row>5</xdr:row>
                    <xdr:rowOff>927100</xdr:rowOff>
                  </from>
                  <to>
                    <xdr:col>8</xdr:col>
                    <xdr:colOff>520700</xdr:colOff>
                    <xdr:row>7</xdr:row>
                    <xdr:rowOff>12700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8</xdr:col>
                    <xdr:colOff>254000</xdr:colOff>
                    <xdr:row>6</xdr:row>
                    <xdr:rowOff>927100</xdr:rowOff>
                  </from>
                  <to>
                    <xdr:col>8</xdr:col>
                    <xdr:colOff>520700</xdr:colOff>
                    <xdr:row>8</xdr:row>
                    <xdr:rowOff>12700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8</xdr:col>
                    <xdr:colOff>254000</xdr:colOff>
                    <xdr:row>7</xdr:row>
                    <xdr:rowOff>927100</xdr:rowOff>
                  </from>
                  <to>
                    <xdr:col>8</xdr:col>
                    <xdr:colOff>520700</xdr:colOff>
                    <xdr:row>9</xdr:row>
                    <xdr:rowOff>12700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8</xdr:col>
                    <xdr:colOff>254000</xdr:colOff>
                    <xdr:row>8</xdr:row>
                    <xdr:rowOff>927100</xdr:rowOff>
                  </from>
                  <to>
                    <xdr:col>8</xdr:col>
                    <xdr:colOff>520700</xdr:colOff>
                    <xdr:row>10</xdr:row>
                    <xdr:rowOff>12700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8</xdr:col>
                    <xdr:colOff>254000</xdr:colOff>
                    <xdr:row>9</xdr:row>
                    <xdr:rowOff>927100</xdr:rowOff>
                  </from>
                  <to>
                    <xdr:col>8</xdr:col>
                    <xdr:colOff>520700</xdr:colOff>
                    <xdr:row>11</xdr:row>
                    <xdr:rowOff>12700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8</xdr:col>
                    <xdr:colOff>254000</xdr:colOff>
                    <xdr:row>10</xdr:row>
                    <xdr:rowOff>927100</xdr:rowOff>
                  </from>
                  <to>
                    <xdr:col>8</xdr:col>
                    <xdr:colOff>520700</xdr:colOff>
                    <xdr:row>12</xdr:row>
                    <xdr:rowOff>12700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8</xdr:col>
                    <xdr:colOff>254000</xdr:colOff>
                    <xdr:row>11</xdr:row>
                    <xdr:rowOff>927100</xdr:rowOff>
                  </from>
                  <to>
                    <xdr:col>8</xdr:col>
                    <xdr:colOff>520700</xdr:colOff>
                    <xdr:row>13</xdr:row>
                    <xdr:rowOff>12700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8</xdr:col>
                    <xdr:colOff>254000</xdr:colOff>
                    <xdr:row>12</xdr:row>
                    <xdr:rowOff>927100</xdr:rowOff>
                  </from>
                  <to>
                    <xdr:col>8</xdr:col>
                    <xdr:colOff>520700</xdr:colOff>
                    <xdr:row>14</xdr:row>
                    <xdr:rowOff>12700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8</xdr:col>
                    <xdr:colOff>254000</xdr:colOff>
                    <xdr:row>13</xdr:row>
                    <xdr:rowOff>927100</xdr:rowOff>
                  </from>
                  <to>
                    <xdr:col>8</xdr:col>
                    <xdr:colOff>520700</xdr:colOff>
                    <xdr:row>15</xdr:row>
                    <xdr:rowOff>12700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8</xdr:col>
                    <xdr:colOff>254000</xdr:colOff>
                    <xdr:row>14</xdr:row>
                    <xdr:rowOff>927100</xdr:rowOff>
                  </from>
                  <to>
                    <xdr:col>8</xdr:col>
                    <xdr:colOff>520700</xdr:colOff>
                    <xdr:row>16</xdr:row>
                    <xdr:rowOff>12700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8</xdr:col>
                    <xdr:colOff>254000</xdr:colOff>
                    <xdr:row>16</xdr:row>
                    <xdr:rowOff>927100</xdr:rowOff>
                  </from>
                  <to>
                    <xdr:col>8</xdr:col>
                    <xdr:colOff>520700</xdr:colOff>
                    <xdr:row>18</xdr:row>
                    <xdr:rowOff>12700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8</xdr:col>
                    <xdr:colOff>254000</xdr:colOff>
                    <xdr:row>17</xdr:row>
                    <xdr:rowOff>927100</xdr:rowOff>
                  </from>
                  <to>
                    <xdr:col>8</xdr:col>
                    <xdr:colOff>520700</xdr:colOff>
                    <xdr:row>19</xdr:row>
                    <xdr:rowOff>12700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8</xdr:col>
                    <xdr:colOff>254000</xdr:colOff>
                    <xdr:row>18</xdr:row>
                    <xdr:rowOff>927100</xdr:rowOff>
                  </from>
                  <to>
                    <xdr:col>8</xdr:col>
                    <xdr:colOff>520700</xdr:colOff>
                    <xdr:row>20</xdr:row>
                    <xdr:rowOff>12700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8</xdr:col>
                    <xdr:colOff>254000</xdr:colOff>
                    <xdr:row>19</xdr:row>
                    <xdr:rowOff>927100</xdr:rowOff>
                  </from>
                  <to>
                    <xdr:col>8</xdr:col>
                    <xdr:colOff>520700</xdr:colOff>
                    <xdr:row>21</xdr:row>
                    <xdr:rowOff>12700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8</xdr:col>
                    <xdr:colOff>254000</xdr:colOff>
                    <xdr:row>20</xdr:row>
                    <xdr:rowOff>927100</xdr:rowOff>
                  </from>
                  <to>
                    <xdr:col>8</xdr:col>
                    <xdr:colOff>520700</xdr:colOff>
                    <xdr:row>22</xdr:row>
                    <xdr:rowOff>12700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8</xdr:col>
                    <xdr:colOff>254000</xdr:colOff>
                    <xdr:row>21</xdr:row>
                    <xdr:rowOff>927100</xdr:rowOff>
                  </from>
                  <to>
                    <xdr:col>8</xdr:col>
                    <xdr:colOff>520700</xdr:colOff>
                    <xdr:row>23</xdr:row>
                    <xdr:rowOff>12700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8</xdr:col>
                    <xdr:colOff>254000</xdr:colOff>
                    <xdr:row>4</xdr:row>
                    <xdr:rowOff>927100</xdr:rowOff>
                  </from>
                  <to>
                    <xdr:col>8</xdr:col>
                    <xdr:colOff>520700</xdr:colOff>
                    <xdr:row>6</xdr:row>
                    <xdr:rowOff>12700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8</xdr:col>
                    <xdr:colOff>254000</xdr:colOff>
                    <xdr:row>5</xdr:row>
                    <xdr:rowOff>927100</xdr:rowOff>
                  </from>
                  <to>
                    <xdr:col>8</xdr:col>
                    <xdr:colOff>520700</xdr:colOff>
                    <xdr:row>7</xdr:row>
                    <xdr:rowOff>12700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8</xdr:col>
                    <xdr:colOff>254000</xdr:colOff>
                    <xdr:row>6</xdr:row>
                    <xdr:rowOff>927100</xdr:rowOff>
                  </from>
                  <to>
                    <xdr:col>8</xdr:col>
                    <xdr:colOff>520700</xdr:colOff>
                    <xdr:row>8</xdr:row>
                    <xdr:rowOff>12700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8</xdr:col>
                    <xdr:colOff>254000</xdr:colOff>
                    <xdr:row>7</xdr:row>
                    <xdr:rowOff>927100</xdr:rowOff>
                  </from>
                  <to>
                    <xdr:col>8</xdr:col>
                    <xdr:colOff>520700</xdr:colOff>
                    <xdr:row>9</xdr:row>
                    <xdr:rowOff>12700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8</xdr:col>
                    <xdr:colOff>254000</xdr:colOff>
                    <xdr:row>8</xdr:row>
                    <xdr:rowOff>927100</xdr:rowOff>
                  </from>
                  <to>
                    <xdr:col>8</xdr:col>
                    <xdr:colOff>520700</xdr:colOff>
                    <xdr:row>10</xdr:row>
                    <xdr:rowOff>12700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8</xdr:col>
                    <xdr:colOff>254000</xdr:colOff>
                    <xdr:row>9</xdr:row>
                    <xdr:rowOff>927100</xdr:rowOff>
                  </from>
                  <to>
                    <xdr:col>8</xdr:col>
                    <xdr:colOff>520700</xdr:colOff>
                    <xdr:row>11</xdr:row>
                    <xdr:rowOff>12700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8</xdr:col>
                    <xdr:colOff>254000</xdr:colOff>
                    <xdr:row>10</xdr:row>
                    <xdr:rowOff>927100</xdr:rowOff>
                  </from>
                  <to>
                    <xdr:col>8</xdr:col>
                    <xdr:colOff>520700</xdr:colOff>
                    <xdr:row>12</xdr:row>
                    <xdr:rowOff>12700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8</xdr:col>
                    <xdr:colOff>254000</xdr:colOff>
                    <xdr:row>11</xdr:row>
                    <xdr:rowOff>927100</xdr:rowOff>
                  </from>
                  <to>
                    <xdr:col>8</xdr:col>
                    <xdr:colOff>520700</xdr:colOff>
                    <xdr:row>13</xdr:row>
                    <xdr:rowOff>12700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8</xdr:col>
                    <xdr:colOff>254000</xdr:colOff>
                    <xdr:row>12</xdr:row>
                    <xdr:rowOff>927100</xdr:rowOff>
                  </from>
                  <to>
                    <xdr:col>8</xdr:col>
                    <xdr:colOff>520700</xdr:colOff>
                    <xdr:row>14</xdr:row>
                    <xdr:rowOff>12700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8</xdr:col>
                    <xdr:colOff>254000</xdr:colOff>
                    <xdr:row>13</xdr:row>
                    <xdr:rowOff>927100</xdr:rowOff>
                  </from>
                  <to>
                    <xdr:col>8</xdr:col>
                    <xdr:colOff>520700</xdr:colOff>
                    <xdr:row>15</xdr:row>
                    <xdr:rowOff>12700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8</xdr:col>
                    <xdr:colOff>254000</xdr:colOff>
                    <xdr:row>14</xdr:row>
                    <xdr:rowOff>927100</xdr:rowOff>
                  </from>
                  <to>
                    <xdr:col>8</xdr:col>
                    <xdr:colOff>520700</xdr:colOff>
                    <xdr:row>16</xdr:row>
                    <xdr:rowOff>12700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8</xdr:col>
                    <xdr:colOff>254000</xdr:colOff>
                    <xdr:row>16</xdr:row>
                    <xdr:rowOff>927100</xdr:rowOff>
                  </from>
                  <to>
                    <xdr:col>8</xdr:col>
                    <xdr:colOff>520700</xdr:colOff>
                    <xdr:row>18</xdr:row>
                    <xdr:rowOff>12700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8</xdr:col>
                    <xdr:colOff>254000</xdr:colOff>
                    <xdr:row>17</xdr:row>
                    <xdr:rowOff>927100</xdr:rowOff>
                  </from>
                  <to>
                    <xdr:col>8</xdr:col>
                    <xdr:colOff>520700</xdr:colOff>
                    <xdr:row>19</xdr:row>
                    <xdr:rowOff>12700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8</xdr:col>
                    <xdr:colOff>254000</xdr:colOff>
                    <xdr:row>18</xdr:row>
                    <xdr:rowOff>927100</xdr:rowOff>
                  </from>
                  <to>
                    <xdr:col>8</xdr:col>
                    <xdr:colOff>520700</xdr:colOff>
                    <xdr:row>20</xdr:row>
                    <xdr:rowOff>12700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8</xdr:col>
                    <xdr:colOff>254000</xdr:colOff>
                    <xdr:row>19</xdr:row>
                    <xdr:rowOff>927100</xdr:rowOff>
                  </from>
                  <to>
                    <xdr:col>8</xdr:col>
                    <xdr:colOff>520700</xdr:colOff>
                    <xdr:row>21</xdr:row>
                    <xdr:rowOff>12700</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8</xdr:col>
                    <xdr:colOff>254000</xdr:colOff>
                    <xdr:row>20</xdr:row>
                    <xdr:rowOff>927100</xdr:rowOff>
                  </from>
                  <to>
                    <xdr:col>8</xdr:col>
                    <xdr:colOff>520700</xdr:colOff>
                    <xdr:row>22</xdr:row>
                    <xdr:rowOff>12700</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8</xdr:col>
                    <xdr:colOff>254000</xdr:colOff>
                    <xdr:row>21</xdr:row>
                    <xdr:rowOff>927100</xdr:rowOff>
                  </from>
                  <to>
                    <xdr:col>8</xdr:col>
                    <xdr:colOff>520700</xdr:colOff>
                    <xdr:row>23</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A6802-BC6D-684C-A87A-AB9484F50994}">
  <sheetPr>
    <tabColor theme="7" tint="0.59999389629810485"/>
  </sheetPr>
  <dimension ref="B2:Q29"/>
  <sheetViews>
    <sheetView showGridLines="0" zoomScaleNormal="100" workbookViewId="0"/>
  </sheetViews>
  <sheetFormatPr baseColWidth="10" defaultColWidth="11" defaultRowHeight="16" x14ac:dyDescent="0.2"/>
  <cols>
    <col min="1" max="1" width="2.6640625" customWidth="1"/>
    <col min="3" max="3" width="17.33203125" customWidth="1"/>
    <col min="4" max="4" width="16.83203125" customWidth="1"/>
    <col min="5" max="5" width="21.83203125" customWidth="1"/>
    <col min="6" max="6" width="10.83203125" customWidth="1"/>
    <col min="7" max="7" width="21" customWidth="1"/>
    <col min="8" max="8" width="15.6640625" customWidth="1"/>
  </cols>
  <sheetData>
    <row r="2" spans="2:12" ht="26" x14ac:dyDescent="0.3">
      <c r="B2" s="29" t="s">
        <v>39</v>
      </c>
      <c r="C2" s="29"/>
      <c r="D2" s="29"/>
      <c r="E2" s="29"/>
      <c r="F2" s="29"/>
      <c r="G2" s="29"/>
      <c r="H2" s="29"/>
      <c r="I2" s="29"/>
    </row>
    <row r="3" spans="2:12" ht="73" customHeight="1" x14ac:dyDescent="0.2">
      <c r="B3" s="13" t="s">
        <v>0</v>
      </c>
      <c r="C3" s="13" t="s">
        <v>1</v>
      </c>
      <c r="D3" s="14" t="s">
        <v>25</v>
      </c>
      <c r="E3" s="14" t="s">
        <v>2</v>
      </c>
      <c r="F3" s="13" t="s">
        <v>3</v>
      </c>
      <c r="G3" s="14" t="s">
        <v>4</v>
      </c>
      <c r="H3" s="14" t="s">
        <v>5</v>
      </c>
      <c r="I3" s="15" t="s">
        <v>26</v>
      </c>
    </row>
    <row r="4" spans="2:12" x14ac:dyDescent="0.2">
      <c r="B4" s="16"/>
      <c r="C4" s="16"/>
      <c r="D4" s="17">
        <f t="shared" ref="D4:D13" si="0">IF(C4="A+",4,IF(C4="A",4,IF(C4="A-",3.7,IF(C4="B+",3.3,IF(C4="B",3,IF(C4="B-",2.7,IF(C4="C+",2.3,IF(C4="C",2,IF(C4="C-",1.7,IF(C4="D+",1.3,IF(C4="D",1,IF(C4="D-",0.7,0))))))))))))</f>
        <v>0</v>
      </c>
      <c r="E4" s="18"/>
      <c r="F4" s="16"/>
      <c r="G4" s="18"/>
      <c r="H4" s="18">
        <f>D4*F4</f>
        <v>0</v>
      </c>
      <c r="I4" s="19" t="b">
        <v>0</v>
      </c>
    </row>
    <row r="5" spans="2:12" x14ac:dyDescent="0.2">
      <c r="B5" s="16"/>
      <c r="C5" s="16"/>
      <c r="D5" s="17">
        <f t="shared" si="0"/>
        <v>0</v>
      </c>
      <c r="E5" s="18"/>
      <c r="F5" s="16"/>
      <c r="G5" s="18"/>
      <c r="H5" s="18">
        <f t="shared" ref="H5:H22" si="1">D5*F5</f>
        <v>0</v>
      </c>
      <c r="I5" s="19" t="b">
        <v>0</v>
      </c>
      <c r="L5" s="1"/>
    </row>
    <row r="6" spans="2:12" x14ac:dyDescent="0.2">
      <c r="B6" s="16"/>
      <c r="C6" s="16"/>
      <c r="D6" s="17">
        <f t="shared" si="0"/>
        <v>0</v>
      </c>
      <c r="E6" s="18"/>
      <c r="F6" s="16"/>
      <c r="G6" s="18"/>
      <c r="H6" s="18">
        <f t="shared" si="1"/>
        <v>0</v>
      </c>
      <c r="I6" s="19" t="b">
        <v>0</v>
      </c>
      <c r="L6" s="1"/>
    </row>
    <row r="7" spans="2:12" x14ac:dyDescent="0.2">
      <c r="B7" s="16"/>
      <c r="C7" s="16"/>
      <c r="D7" s="17">
        <f t="shared" si="0"/>
        <v>0</v>
      </c>
      <c r="E7" s="18"/>
      <c r="F7" s="16"/>
      <c r="G7" s="18"/>
      <c r="H7" s="18">
        <f t="shared" si="1"/>
        <v>0</v>
      </c>
      <c r="I7" s="19" t="b">
        <v>0</v>
      </c>
      <c r="K7" s="9"/>
      <c r="L7" s="1"/>
    </row>
    <row r="8" spans="2:12" x14ac:dyDescent="0.2">
      <c r="B8" s="16"/>
      <c r="C8" s="16"/>
      <c r="D8" s="17">
        <f t="shared" si="0"/>
        <v>0</v>
      </c>
      <c r="E8" s="18"/>
      <c r="F8" s="16"/>
      <c r="G8" s="18"/>
      <c r="H8" s="18">
        <f t="shared" si="1"/>
        <v>0</v>
      </c>
      <c r="I8" s="19" t="b">
        <v>0</v>
      </c>
      <c r="K8" s="9"/>
      <c r="L8" s="1"/>
    </row>
    <row r="9" spans="2:12" x14ac:dyDescent="0.2">
      <c r="B9" s="16"/>
      <c r="C9" s="16"/>
      <c r="D9" s="17">
        <f t="shared" si="0"/>
        <v>0</v>
      </c>
      <c r="E9" s="18"/>
      <c r="F9" s="16"/>
      <c r="G9" s="18"/>
      <c r="H9" s="18">
        <f t="shared" si="1"/>
        <v>0</v>
      </c>
      <c r="I9" s="19" t="b">
        <v>0</v>
      </c>
      <c r="K9" s="9"/>
      <c r="L9" s="1"/>
    </row>
    <row r="10" spans="2:12" x14ac:dyDescent="0.2">
      <c r="B10" s="16"/>
      <c r="C10" s="16"/>
      <c r="D10" s="17">
        <f t="shared" si="0"/>
        <v>0</v>
      </c>
      <c r="E10" s="18"/>
      <c r="F10" s="16"/>
      <c r="G10" s="18"/>
      <c r="H10" s="18">
        <f t="shared" si="1"/>
        <v>0</v>
      </c>
      <c r="I10" s="19" t="b">
        <v>0</v>
      </c>
      <c r="K10" s="9"/>
      <c r="L10" s="1"/>
    </row>
    <row r="11" spans="2:12" x14ac:dyDescent="0.2">
      <c r="B11" s="16"/>
      <c r="C11" s="16"/>
      <c r="D11" s="17">
        <f t="shared" si="0"/>
        <v>0</v>
      </c>
      <c r="E11" s="18"/>
      <c r="F11" s="16"/>
      <c r="G11" s="18"/>
      <c r="H11" s="18">
        <f t="shared" si="1"/>
        <v>0</v>
      </c>
      <c r="I11" s="19" t="b">
        <v>0</v>
      </c>
      <c r="K11" s="9"/>
      <c r="L11" s="1"/>
    </row>
    <row r="12" spans="2:12" x14ac:dyDescent="0.2">
      <c r="B12" s="16"/>
      <c r="C12" s="16"/>
      <c r="D12" s="17">
        <f t="shared" si="0"/>
        <v>0</v>
      </c>
      <c r="E12" s="18"/>
      <c r="F12" s="16"/>
      <c r="G12" s="18"/>
      <c r="H12" s="18">
        <f t="shared" si="1"/>
        <v>0</v>
      </c>
      <c r="I12" s="19" t="b">
        <v>0</v>
      </c>
      <c r="K12" s="9"/>
      <c r="L12" s="1"/>
    </row>
    <row r="13" spans="2:12" x14ac:dyDescent="0.2">
      <c r="B13" s="16"/>
      <c r="C13" s="16"/>
      <c r="D13" s="17">
        <f t="shared" si="0"/>
        <v>0</v>
      </c>
      <c r="E13" s="18"/>
      <c r="F13" s="16"/>
      <c r="G13" s="18"/>
      <c r="H13" s="18">
        <f t="shared" si="1"/>
        <v>0</v>
      </c>
      <c r="I13" s="19" t="b">
        <v>0</v>
      </c>
      <c r="K13" s="9"/>
      <c r="L13" s="1"/>
    </row>
    <row r="14" spans="2:12" x14ac:dyDescent="0.2">
      <c r="B14" s="16"/>
      <c r="C14" s="16"/>
      <c r="D14" s="17">
        <f t="shared" ref="D14:D22" si="2">IF(C14="A+",4,IF(C14="A",4,IF(C14="A-",3.7,IF(C14="B+",3.3,IF(C14="B",3,IF(C14="B-",2.7,IF(C14="C+",2.3,IF(C14="C",2,IF(C14="C-",1.7,IF(C14="D+",1.3,IF(C14="D",1,IF(C14="D-",0.7,0))))))))))))</f>
        <v>0</v>
      </c>
      <c r="E14" s="21"/>
      <c r="F14" s="16"/>
      <c r="G14" s="21"/>
      <c r="H14" s="18">
        <f t="shared" si="1"/>
        <v>0</v>
      </c>
      <c r="I14" s="19" t="b">
        <v>0</v>
      </c>
      <c r="K14" s="9"/>
      <c r="L14" s="1"/>
    </row>
    <row r="15" spans="2:12" x14ac:dyDescent="0.2">
      <c r="B15" s="16"/>
      <c r="C15" s="16"/>
      <c r="D15" s="17">
        <f t="shared" si="2"/>
        <v>0</v>
      </c>
      <c r="E15" s="18"/>
      <c r="F15" s="16"/>
      <c r="G15" s="18"/>
      <c r="H15" s="18">
        <f t="shared" si="1"/>
        <v>0</v>
      </c>
      <c r="I15" s="19" t="b">
        <v>0</v>
      </c>
      <c r="K15" s="9"/>
      <c r="L15" s="1"/>
    </row>
    <row r="16" spans="2:12" ht="17" thickBot="1" x14ac:dyDescent="0.25">
      <c r="B16" s="16"/>
      <c r="C16" s="16"/>
      <c r="D16" s="17">
        <f t="shared" si="2"/>
        <v>0</v>
      </c>
      <c r="E16" s="18"/>
      <c r="F16" s="16"/>
      <c r="G16" s="18"/>
      <c r="H16" s="18">
        <f t="shared" si="1"/>
        <v>0</v>
      </c>
      <c r="I16" s="19" t="b">
        <v>0</v>
      </c>
      <c r="L16" s="1"/>
    </row>
    <row r="17" spans="2:17" ht="16" customHeight="1" x14ac:dyDescent="0.2">
      <c r="B17" s="16"/>
      <c r="C17" s="16"/>
      <c r="D17" s="17">
        <f t="shared" si="2"/>
        <v>0</v>
      </c>
      <c r="E17" s="18"/>
      <c r="F17" s="16"/>
      <c r="G17" s="18"/>
      <c r="H17" s="18">
        <f t="shared" si="1"/>
        <v>0</v>
      </c>
      <c r="I17" s="19" t="b">
        <v>0</v>
      </c>
      <c r="K17" s="44" t="s">
        <v>47</v>
      </c>
      <c r="L17" s="45"/>
      <c r="M17" s="45"/>
      <c r="N17" s="45"/>
      <c r="O17" s="45"/>
      <c r="P17" s="45"/>
      <c r="Q17" s="46"/>
    </row>
    <row r="18" spans="2:17" ht="16" customHeight="1" x14ac:dyDescent="0.2">
      <c r="B18" s="16"/>
      <c r="C18" s="16"/>
      <c r="D18" s="17">
        <f t="shared" si="2"/>
        <v>0</v>
      </c>
      <c r="E18" s="18"/>
      <c r="F18" s="16"/>
      <c r="G18" s="18"/>
      <c r="H18" s="18">
        <f t="shared" si="1"/>
        <v>0</v>
      </c>
      <c r="I18" s="19" t="b">
        <v>0</v>
      </c>
      <c r="K18" s="47"/>
      <c r="L18" s="48"/>
      <c r="M18" s="48"/>
      <c r="N18" s="48"/>
      <c r="O18" s="48"/>
      <c r="P18" s="48"/>
      <c r="Q18" s="49"/>
    </row>
    <row r="19" spans="2:17" ht="16" customHeight="1" x14ac:dyDescent="0.2">
      <c r="B19" s="16"/>
      <c r="C19" s="16"/>
      <c r="D19" s="17">
        <f t="shared" si="2"/>
        <v>0</v>
      </c>
      <c r="E19" s="18"/>
      <c r="F19" s="16"/>
      <c r="G19" s="18"/>
      <c r="H19" s="18">
        <f t="shared" si="1"/>
        <v>0</v>
      </c>
      <c r="I19" s="19" t="b">
        <v>0</v>
      </c>
      <c r="K19" s="37" t="s">
        <v>27</v>
      </c>
      <c r="L19" s="38"/>
      <c r="M19" s="38"/>
      <c r="N19" s="38"/>
      <c r="O19" s="38"/>
      <c r="P19" s="38"/>
      <c r="Q19" s="39"/>
    </row>
    <row r="20" spans="2:17" ht="16" customHeight="1" x14ac:dyDescent="0.2">
      <c r="B20" s="16"/>
      <c r="C20" s="16"/>
      <c r="D20" s="17">
        <f t="shared" si="2"/>
        <v>0</v>
      </c>
      <c r="E20" s="18"/>
      <c r="F20" s="16"/>
      <c r="G20" s="18"/>
      <c r="H20" s="18">
        <f t="shared" si="1"/>
        <v>0</v>
      </c>
      <c r="I20" s="19" t="b">
        <v>0</v>
      </c>
      <c r="K20" s="37" t="s">
        <v>28</v>
      </c>
      <c r="L20" s="38"/>
      <c r="M20" s="38"/>
      <c r="N20" s="38"/>
      <c r="O20" s="38"/>
      <c r="P20" s="38"/>
      <c r="Q20" s="39"/>
    </row>
    <row r="21" spans="2:17" ht="16" customHeight="1" x14ac:dyDescent="0.2">
      <c r="B21" s="16"/>
      <c r="C21" s="16"/>
      <c r="D21" s="17">
        <f t="shared" si="2"/>
        <v>0</v>
      </c>
      <c r="E21" s="18"/>
      <c r="F21" s="16"/>
      <c r="G21" s="18"/>
      <c r="H21" s="18">
        <f t="shared" si="1"/>
        <v>0</v>
      </c>
      <c r="I21" s="19" t="b">
        <v>0</v>
      </c>
      <c r="K21" s="37" t="s">
        <v>29</v>
      </c>
      <c r="L21" s="38"/>
      <c r="M21" s="38"/>
      <c r="N21" s="38"/>
      <c r="O21" s="38"/>
      <c r="P21" s="38"/>
      <c r="Q21" s="39"/>
    </row>
    <row r="22" spans="2:17" ht="16" customHeight="1" x14ac:dyDescent="0.2">
      <c r="B22" s="20"/>
      <c r="C22" s="20"/>
      <c r="D22" s="17">
        <f t="shared" si="2"/>
        <v>0</v>
      </c>
      <c r="E22" s="21"/>
      <c r="F22" s="20"/>
      <c r="G22" s="22"/>
      <c r="H22" s="18">
        <f t="shared" si="1"/>
        <v>0</v>
      </c>
      <c r="I22" s="19" t="b">
        <v>0</v>
      </c>
      <c r="K22" s="37" t="s">
        <v>30</v>
      </c>
      <c r="L22" s="38"/>
      <c r="M22" s="38"/>
      <c r="N22" s="38"/>
      <c r="O22" s="38"/>
      <c r="P22" s="38"/>
      <c r="Q22" s="39"/>
    </row>
    <row r="23" spans="2:17" ht="16" customHeight="1" x14ac:dyDescent="0.2">
      <c r="K23" s="37" t="s">
        <v>31</v>
      </c>
      <c r="L23" s="38"/>
      <c r="M23" s="38"/>
      <c r="N23" s="38"/>
      <c r="O23" s="38"/>
      <c r="P23" s="38"/>
      <c r="Q23" s="39"/>
    </row>
    <row r="24" spans="2:17" ht="16" customHeight="1" x14ac:dyDescent="0.2">
      <c r="D24" s="7" t="s">
        <v>37</v>
      </c>
      <c r="E24" s="7" t="s">
        <v>40</v>
      </c>
      <c r="F24" s="33" t="s">
        <v>41</v>
      </c>
      <c r="G24" s="34"/>
      <c r="K24" s="37" t="s">
        <v>32</v>
      </c>
      <c r="L24" s="38"/>
      <c r="M24" s="38"/>
      <c r="N24" s="38"/>
      <c r="O24" s="38"/>
      <c r="P24" s="38"/>
      <c r="Q24" s="39"/>
    </row>
    <row r="25" spans="2:17" ht="16" customHeight="1" x14ac:dyDescent="0.2">
      <c r="D25" s="3">
        <f>SUMIF(I:I,TRUE,F:F)</f>
        <v>0</v>
      </c>
      <c r="E25" s="3">
        <f>SUMIF(I:I,TRUE,H:H)</f>
        <v>0</v>
      </c>
      <c r="F25" s="35" t="str">
        <f>IFERROR(E25/D25,"")</f>
        <v/>
      </c>
      <c r="G25" s="36"/>
      <c r="K25" s="37" t="s">
        <v>33</v>
      </c>
      <c r="L25" s="38"/>
      <c r="M25" s="38"/>
      <c r="N25" s="38"/>
      <c r="O25" s="38"/>
      <c r="P25" s="38"/>
      <c r="Q25" s="39"/>
    </row>
    <row r="26" spans="2:17" ht="16" customHeight="1" x14ac:dyDescent="0.2">
      <c r="D26" s="7" t="s">
        <v>20</v>
      </c>
      <c r="E26" s="8" t="s">
        <v>42</v>
      </c>
      <c r="F26" s="33" t="s">
        <v>43</v>
      </c>
      <c r="G26" s="34"/>
      <c r="K26" s="37" t="s">
        <v>34</v>
      </c>
      <c r="L26" s="38"/>
      <c r="M26" s="38"/>
      <c r="N26" s="38"/>
      <c r="O26" s="38"/>
      <c r="P26" s="38"/>
      <c r="Q26" s="39"/>
    </row>
    <row r="27" spans="2:17" ht="16" customHeight="1" x14ac:dyDescent="0.2">
      <c r="D27" s="3">
        <f>SUMIF(I:I,FALSE,F:F)</f>
        <v>0</v>
      </c>
      <c r="E27" s="3">
        <f>SUMIF(I:I,FALSE,H:H)</f>
        <v>0</v>
      </c>
      <c r="F27" s="35" t="str">
        <f>IFERROR(E27/D27,"")</f>
        <v/>
      </c>
      <c r="G27" s="36"/>
      <c r="K27" s="37" t="s">
        <v>35</v>
      </c>
      <c r="L27" s="38"/>
      <c r="M27" s="38"/>
      <c r="N27" s="38"/>
      <c r="O27" s="38"/>
      <c r="P27" s="38"/>
      <c r="Q27" s="39"/>
    </row>
    <row r="28" spans="2:17" ht="21" x14ac:dyDescent="0.2">
      <c r="D28" s="7" t="s">
        <v>19</v>
      </c>
      <c r="E28" s="7" t="s">
        <v>45</v>
      </c>
      <c r="F28" s="33" t="s">
        <v>44</v>
      </c>
      <c r="G28" s="34"/>
      <c r="K28" s="40" t="s">
        <v>85</v>
      </c>
      <c r="L28" s="41"/>
      <c r="M28" s="41"/>
      <c r="N28" s="41"/>
      <c r="O28" s="41"/>
      <c r="P28" s="41"/>
      <c r="Q28" s="42"/>
    </row>
    <row r="29" spans="2:17" ht="22" thickBot="1" x14ac:dyDescent="0.25">
      <c r="D29" s="3">
        <f>D25+D27</f>
        <v>0</v>
      </c>
      <c r="E29" s="3">
        <f>E25+E27</f>
        <v>0</v>
      </c>
      <c r="F29" s="35" t="str">
        <f>IFERROR(E29/D29,"")</f>
        <v/>
      </c>
      <c r="G29" s="36"/>
      <c r="K29" s="30" t="s">
        <v>46</v>
      </c>
      <c r="L29" s="31"/>
      <c r="M29" s="31"/>
      <c r="N29" s="31"/>
      <c r="O29" s="31"/>
      <c r="P29" s="31"/>
      <c r="Q29" s="32"/>
    </row>
  </sheetData>
  <sheetProtection algorithmName="SHA-512" hashValue="swoA0O4uTIr6wqokL0Pl2uPoqSUsUbGko7YaaIbx3JW6W81S/N+elsg+xEW4X7zgIBd1OfMMu+rIBXSaQtC9tQ==" saltValue="O1SF1pPOjVM3utXT3RAYag==" spinCount="100000" sheet="1" objects="1" scenarios="1"/>
  <mergeCells count="19">
    <mergeCell ref="F27:G27"/>
    <mergeCell ref="K27:Q27"/>
    <mergeCell ref="F28:G28"/>
    <mergeCell ref="K28:Q28"/>
    <mergeCell ref="F29:G29"/>
    <mergeCell ref="K29:Q29"/>
    <mergeCell ref="F26:G26"/>
    <mergeCell ref="K26:Q26"/>
    <mergeCell ref="B2:I2"/>
    <mergeCell ref="K17:Q18"/>
    <mergeCell ref="K19:Q19"/>
    <mergeCell ref="K20:Q20"/>
    <mergeCell ref="K21:Q21"/>
    <mergeCell ref="K22:Q22"/>
    <mergeCell ref="K23:Q23"/>
    <mergeCell ref="F24:G24"/>
    <mergeCell ref="K24:Q24"/>
    <mergeCell ref="F25:G25"/>
    <mergeCell ref="K25:Q25"/>
  </mergeCells>
  <conditionalFormatting sqref="I4:I22">
    <cfRule type="cellIs" dxfId="4" priority="1" operator="equal">
      <formula>TRUE</formula>
    </cfRule>
  </conditionalFormatting>
  <dataValidations count="1">
    <dataValidation type="list" allowBlank="1" showInputMessage="1" showErrorMessage="1" sqref="C4:C1048576" xr:uid="{9001F09D-9E94-4D41-844E-631DA6909453}">
      <formula1>"A+,A,A-,B+,B,B-,C+,C,C-,D+,D,D-,F"</formula1>
    </dataValidation>
  </dataValidations>
  <hyperlinks>
    <hyperlink ref="K19:Q19" r:id="rId1" display="Dental" xr:uid="{84D8B753-17AF-6241-9238-66C6E38750AF}"/>
    <hyperlink ref="K20:Q20" r:id="rId2" display="Medicine – Allopathic (MD)" xr:uid="{5901DA92-AEBF-7B47-BA9C-D53865063AE7}"/>
    <hyperlink ref="K21:Q21" r:id="rId3" display="Medicine – Osteopathic (DO)" xr:uid="{48BE4CE6-108C-7A48-B9DC-19151211D567}"/>
    <hyperlink ref="K23:Q23" r:id="rId4" display="Optometry" xr:uid="{E951459D-037F-204A-A6D4-61C31A0793D3}"/>
    <hyperlink ref="K24:Q24" r:id="rId5" display="Pharmacy" xr:uid="{7E86E14A-41F6-A744-92D8-46FD2D22DE07}"/>
    <hyperlink ref="K25:Q25" r:id="rId6" display="Physical Therapy" xr:uid="{4BA2E1BA-5979-F047-8BF3-3E4A0571B9D8}"/>
    <hyperlink ref="K26:Q26" r:id="rId7" display="Physician Assistant" xr:uid="{AFA05DFE-ACAB-0A4A-B65C-A142312823AE}"/>
    <hyperlink ref="K27:Q27" r:id="rId8" display="Podiatry" xr:uid="{1830ADC2-FD16-5145-8C9B-1997E20BAA8F}"/>
    <hyperlink ref="K29:Q29" r:id="rId9" display="Veterinary Medicine " xr:uid="{BF205A81-826E-A64B-B771-164CEE636AFF}"/>
    <hyperlink ref="K22:Q22" r:id="rId10" display="Occupational Therapy" xr:uid="{E7CAB77E-4D69-A541-AA12-CA52E9FC24B4}"/>
  </hyperlinks>
  <pageMargins left="0.7" right="0.7" top="0.75" bottom="0.75" header="0.3" footer="0.3"/>
  <drawing r:id="rId11"/>
  <legacyDrawing r:id="rId12"/>
  <mc:AlternateContent xmlns:mc="http://schemas.openxmlformats.org/markup-compatibility/2006">
    <mc:Choice Requires="x14">
      <controls>
        <mc:AlternateContent xmlns:mc="http://schemas.openxmlformats.org/markup-compatibility/2006">
          <mc:Choice Requires="x14">
            <control shapeId="4097" r:id="rId13" name="Check Box 1">
              <controlPr defaultSize="0" autoFill="0" autoLine="0" autoPict="0">
                <anchor moveWithCells="1">
                  <from>
                    <xdr:col>8</xdr:col>
                    <xdr:colOff>254000</xdr:colOff>
                    <xdr:row>2</xdr:row>
                    <xdr:rowOff>927100</xdr:rowOff>
                  </from>
                  <to>
                    <xdr:col>8</xdr:col>
                    <xdr:colOff>520700</xdr:colOff>
                    <xdr:row>4</xdr:row>
                    <xdr:rowOff>0</xdr:rowOff>
                  </to>
                </anchor>
              </controlPr>
            </control>
          </mc:Choice>
        </mc:AlternateContent>
        <mc:AlternateContent xmlns:mc="http://schemas.openxmlformats.org/markup-compatibility/2006">
          <mc:Choice Requires="x14">
            <control shapeId="4098" r:id="rId14" name="Check Box 2">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4099" r:id="rId15" name="Check Box 3">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4100" r:id="rId16" name="Check Box 4">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4101" r:id="rId17" name="Check Box 5">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4102" r:id="rId18" name="Check Box 6">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4103" r:id="rId19" name="Check Box 7">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4104" r:id="rId20" name="Check Box 8">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4105" r:id="rId21" name="Check Box 9">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4106" r:id="rId22" name="Check Box 10">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4107" r:id="rId23" name="Check Box 11">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4108" r:id="rId24" name="Check Box 12">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4109" r:id="rId25" name="Check Box 13">
              <controlPr defaultSize="0" autoFill="0" autoLine="0" autoPict="0">
                <anchor moveWithCells="1">
                  <from>
                    <xdr:col>8</xdr:col>
                    <xdr:colOff>254000</xdr:colOff>
                    <xdr:row>14</xdr:row>
                    <xdr:rowOff>927100</xdr:rowOff>
                  </from>
                  <to>
                    <xdr:col>8</xdr:col>
                    <xdr:colOff>520700</xdr:colOff>
                    <xdr:row>15</xdr:row>
                    <xdr:rowOff>203200</xdr:rowOff>
                  </to>
                </anchor>
              </controlPr>
            </control>
          </mc:Choice>
        </mc:AlternateContent>
        <mc:AlternateContent xmlns:mc="http://schemas.openxmlformats.org/markup-compatibility/2006">
          <mc:Choice Requires="x14">
            <control shapeId="4110" r:id="rId26" name="Check Box 14">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4111" r:id="rId27" name="Check Box 15">
              <controlPr defaultSize="0" autoFill="0" autoLine="0" autoPict="0">
                <anchor moveWithCells="1">
                  <from>
                    <xdr:col>8</xdr:col>
                    <xdr:colOff>254000</xdr:colOff>
                    <xdr:row>16</xdr:row>
                    <xdr:rowOff>927100</xdr:rowOff>
                  </from>
                  <to>
                    <xdr:col>8</xdr:col>
                    <xdr:colOff>520700</xdr:colOff>
                    <xdr:row>18</xdr:row>
                    <xdr:rowOff>0</xdr:rowOff>
                  </to>
                </anchor>
              </controlPr>
            </control>
          </mc:Choice>
        </mc:AlternateContent>
        <mc:AlternateContent xmlns:mc="http://schemas.openxmlformats.org/markup-compatibility/2006">
          <mc:Choice Requires="x14">
            <control shapeId="4112" r:id="rId28" name="Check Box 16">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4113" r:id="rId29" name="Check Box 17">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4114" r:id="rId30" name="Check Box 18">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4115" r:id="rId31" name="Check Box 19">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4116" r:id="rId32" name="Check Box 20">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4117" r:id="rId33" name="Check Box 21">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4118" r:id="rId34" name="Check Box 22">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4119" r:id="rId35" name="Check Box 23">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4120" r:id="rId36" name="Check Box 24">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4121" r:id="rId37" name="Check Box 25">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4122" r:id="rId38" name="Check Box 26">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4123" r:id="rId39" name="Check Box 27">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4124" r:id="rId40" name="Check Box 28">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4125" r:id="rId41" name="Check Box 29">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4126" r:id="rId42" name="Check Box 30">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4127" r:id="rId43" name="Check Box 31">
              <controlPr defaultSize="0" autoFill="0" autoLine="0" autoPict="0">
                <anchor moveWithCells="1">
                  <from>
                    <xdr:col>8</xdr:col>
                    <xdr:colOff>254000</xdr:colOff>
                    <xdr:row>14</xdr:row>
                    <xdr:rowOff>927100</xdr:rowOff>
                  </from>
                  <to>
                    <xdr:col>8</xdr:col>
                    <xdr:colOff>520700</xdr:colOff>
                    <xdr:row>15</xdr:row>
                    <xdr:rowOff>203200</xdr:rowOff>
                  </to>
                </anchor>
              </controlPr>
            </control>
          </mc:Choice>
        </mc:AlternateContent>
        <mc:AlternateContent xmlns:mc="http://schemas.openxmlformats.org/markup-compatibility/2006">
          <mc:Choice Requires="x14">
            <control shapeId="4128" r:id="rId44" name="Check Box 32">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4129" r:id="rId45" name="Check Box 33">
              <controlPr defaultSize="0" autoFill="0" autoLine="0" autoPict="0">
                <anchor moveWithCells="1">
                  <from>
                    <xdr:col>8</xdr:col>
                    <xdr:colOff>254000</xdr:colOff>
                    <xdr:row>16</xdr:row>
                    <xdr:rowOff>927100</xdr:rowOff>
                  </from>
                  <to>
                    <xdr:col>8</xdr:col>
                    <xdr:colOff>520700</xdr:colOff>
                    <xdr:row>18</xdr:row>
                    <xdr:rowOff>0</xdr:rowOff>
                  </to>
                </anchor>
              </controlPr>
            </control>
          </mc:Choice>
        </mc:AlternateContent>
        <mc:AlternateContent xmlns:mc="http://schemas.openxmlformats.org/markup-compatibility/2006">
          <mc:Choice Requires="x14">
            <control shapeId="4130" r:id="rId46" name="Check Box 34">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4131" r:id="rId47" name="Check Box 35">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4132" r:id="rId48" name="Check Box 36">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4133" r:id="rId49" name="Check Box 37">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E6C3-73A0-2A42-B564-327857215BC9}">
  <sheetPr>
    <tabColor theme="7" tint="0.59999389629810485"/>
  </sheetPr>
  <dimension ref="B2:Q29"/>
  <sheetViews>
    <sheetView showGridLines="0" zoomScaleNormal="100" workbookViewId="0"/>
  </sheetViews>
  <sheetFormatPr baseColWidth="10" defaultColWidth="11" defaultRowHeight="16" x14ac:dyDescent="0.2"/>
  <cols>
    <col min="1" max="1" width="2.6640625" customWidth="1"/>
    <col min="3" max="3" width="17.33203125" customWidth="1"/>
    <col min="4" max="4" width="16.83203125" customWidth="1"/>
    <col min="5" max="5" width="21.83203125" customWidth="1"/>
    <col min="6" max="6" width="10.83203125" customWidth="1"/>
    <col min="7" max="7" width="21" customWidth="1"/>
    <col min="8" max="8" width="15.6640625" customWidth="1"/>
  </cols>
  <sheetData>
    <row r="2" spans="2:12" ht="26" x14ac:dyDescent="0.3">
      <c r="B2" s="29" t="s">
        <v>48</v>
      </c>
      <c r="C2" s="29"/>
      <c r="D2" s="29"/>
      <c r="E2" s="29"/>
      <c r="F2" s="29"/>
      <c r="G2" s="29"/>
      <c r="H2" s="29"/>
      <c r="I2" s="29"/>
    </row>
    <row r="3" spans="2:12" ht="73" customHeight="1" x14ac:dyDescent="0.2">
      <c r="B3" s="13" t="s">
        <v>0</v>
      </c>
      <c r="C3" s="13" t="s">
        <v>1</v>
      </c>
      <c r="D3" s="14" t="s">
        <v>25</v>
      </c>
      <c r="E3" s="14" t="s">
        <v>2</v>
      </c>
      <c r="F3" s="13" t="s">
        <v>3</v>
      </c>
      <c r="G3" s="14" t="s">
        <v>4</v>
      </c>
      <c r="H3" s="14" t="s">
        <v>5</v>
      </c>
      <c r="I3" s="15" t="s">
        <v>26</v>
      </c>
    </row>
    <row r="4" spans="2:12" x14ac:dyDescent="0.2">
      <c r="B4" s="16"/>
      <c r="C4" s="16"/>
      <c r="D4" s="17">
        <f t="shared" ref="D4:D13" si="0">IF(C4="A+",4,IF(C4="A",4,IF(C4="A-",3.7,IF(C4="B+",3.3,IF(C4="B",3,IF(C4="B-",2.7,IF(C4="C+",2.3,IF(C4="C",2,IF(C4="C-",1.7,IF(C4="D+",1.3,IF(C4="D",1,IF(C4="D-",0.7,0))))))))))))</f>
        <v>0</v>
      </c>
      <c r="E4" s="18"/>
      <c r="F4" s="16"/>
      <c r="G4" s="18"/>
      <c r="H4" s="18">
        <f>D4*F4</f>
        <v>0</v>
      </c>
      <c r="I4" s="19" t="b">
        <v>0</v>
      </c>
    </row>
    <row r="5" spans="2:12" x14ac:dyDescent="0.2">
      <c r="B5" s="16"/>
      <c r="C5" s="16"/>
      <c r="D5" s="17">
        <f t="shared" si="0"/>
        <v>0</v>
      </c>
      <c r="E5" s="18"/>
      <c r="F5" s="16"/>
      <c r="G5" s="18"/>
      <c r="H5" s="18">
        <f t="shared" ref="H5:H22" si="1">D5*F5</f>
        <v>0</v>
      </c>
      <c r="I5" s="19" t="b">
        <v>0</v>
      </c>
      <c r="L5" s="1"/>
    </row>
    <row r="6" spans="2:12" x14ac:dyDescent="0.2">
      <c r="B6" s="16"/>
      <c r="C6" s="16"/>
      <c r="D6" s="17">
        <f t="shared" si="0"/>
        <v>0</v>
      </c>
      <c r="E6" s="18"/>
      <c r="F6" s="16"/>
      <c r="G6" s="18"/>
      <c r="H6" s="18">
        <f t="shared" si="1"/>
        <v>0</v>
      </c>
      <c r="I6" s="19" t="b">
        <v>0</v>
      </c>
      <c r="L6" s="1"/>
    </row>
    <row r="7" spans="2:12" x14ac:dyDescent="0.2">
      <c r="B7" s="16"/>
      <c r="C7" s="16"/>
      <c r="D7" s="17">
        <f t="shared" si="0"/>
        <v>0</v>
      </c>
      <c r="E7" s="18"/>
      <c r="F7" s="16"/>
      <c r="G7" s="18"/>
      <c r="H7" s="18">
        <f t="shared" si="1"/>
        <v>0</v>
      </c>
      <c r="I7" s="19" t="b">
        <v>0</v>
      </c>
      <c r="K7" s="9"/>
      <c r="L7" s="1"/>
    </row>
    <row r="8" spans="2:12" x14ac:dyDescent="0.2">
      <c r="B8" s="16"/>
      <c r="C8" s="16"/>
      <c r="D8" s="17">
        <f t="shared" si="0"/>
        <v>0</v>
      </c>
      <c r="E8" s="18"/>
      <c r="F8" s="16"/>
      <c r="G8" s="18"/>
      <c r="H8" s="18">
        <f t="shared" si="1"/>
        <v>0</v>
      </c>
      <c r="I8" s="19" t="b">
        <v>0</v>
      </c>
      <c r="K8" s="9"/>
      <c r="L8" s="1"/>
    </row>
    <row r="9" spans="2:12" x14ac:dyDescent="0.2">
      <c r="B9" s="16"/>
      <c r="C9" s="16"/>
      <c r="D9" s="17">
        <f t="shared" si="0"/>
        <v>0</v>
      </c>
      <c r="E9" s="18"/>
      <c r="F9" s="16"/>
      <c r="G9" s="18"/>
      <c r="H9" s="18">
        <f t="shared" si="1"/>
        <v>0</v>
      </c>
      <c r="I9" s="19" t="b">
        <v>0</v>
      </c>
      <c r="K9" s="9"/>
      <c r="L9" s="1"/>
    </row>
    <row r="10" spans="2:12" x14ac:dyDescent="0.2">
      <c r="B10" s="16"/>
      <c r="C10" s="16"/>
      <c r="D10" s="17">
        <f t="shared" si="0"/>
        <v>0</v>
      </c>
      <c r="E10" s="18"/>
      <c r="F10" s="16"/>
      <c r="G10" s="18"/>
      <c r="H10" s="18">
        <f t="shared" si="1"/>
        <v>0</v>
      </c>
      <c r="I10" s="19" t="b">
        <v>0</v>
      </c>
      <c r="K10" s="9"/>
      <c r="L10" s="1"/>
    </row>
    <row r="11" spans="2:12" x14ac:dyDescent="0.2">
      <c r="B11" s="16"/>
      <c r="C11" s="16"/>
      <c r="D11" s="17">
        <f t="shared" si="0"/>
        <v>0</v>
      </c>
      <c r="E11" s="18"/>
      <c r="F11" s="16"/>
      <c r="G11" s="18"/>
      <c r="H11" s="18">
        <f t="shared" si="1"/>
        <v>0</v>
      </c>
      <c r="I11" s="19" t="b">
        <v>0</v>
      </c>
      <c r="K11" s="9"/>
      <c r="L11" s="1"/>
    </row>
    <row r="12" spans="2:12" x14ac:dyDescent="0.2">
      <c r="B12" s="16"/>
      <c r="C12" s="16"/>
      <c r="D12" s="17">
        <f t="shared" si="0"/>
        <v>0</v>
      </c>
      <c r="E12" s="18"/>
      <c r="F12" s="16"/>
      <c r="G12" s="18"/>
      <c r="H12" s="18">
        <f t="shared" si="1"/>
        <v>0</v>
      </c>
      <c r="I12" s="19" t="b">
        <v>0</v>
      </c>
      <c r="K12" s="9"/>
      <c r="L12" s="1"/>
    </row>
    <row r="13" spans="2:12" x14ac:dyDescent="0.2">
      <c r="B13" s="16"/>
      <c r="C13" s="16"/>
      <c r="D13" s="17">
        <f t="shared" si="0"/>
        <v>0</v>
      </c>
      <c r="E13" s="18"/>
      <c r="F13" s="16"/>
      <c r="G13" s="18"/>
      <c r="H13" s="18">
        <f t="shared" si="1"/>
        <v>0</v>
      </c>
      <c r="I13" s="19" t="b">
        <v>0</v>
      </c>
      <c r="K13" s="9"/>
      <c r="L13" s="1"/>
    </row>
    <row r="14" spans="2:12" x14ac:dyDescent="0.2">
      <c r="B14" s="16"/>
      <c r="C14" s="16"/>
      <c r="D14" s="17">
        <f t="shared" ref="D14:D22" si="2">IF(C14="A+",4,IF(C14="A",4,IF(C14="A-",3.7,IF(C14="B+",3.3,IF(C14="B",3,IF(C14="B-",2.7,IF(C14="C+",2.3,IF(C14="C",2,IF(C14="C-",1.7,IF(C14="D+",1.3,IF(C14="D",1,IF(C14="D-",0.7,0))))))))))))</f>
        <v>0</v>
      </c>
      <c r="E14" s="21"/>
      <c r="F14" s="16"/>
      <c r="G14" s="21"/>
      <c r="H14" s="18">
        <f t="shared" si="1"/>
        <v>0</v>
      </c>
      <c r="I14" s="19" t="b">
        <v>0</v>
      </c>
      <c r="K14" s="9"/>
      <c r="L14" s="1"/>
    </row>
    <row r="15" spans="2:12" x14ac:dyDescent="0.2">
      <c r="B15" s="16"/>
      <c r="C15" s="16"/>
      <c r="D15" s="17">
        <f t="shared" si="2"/>
        <v>0</v>
      </c>
      <c r="E15" s="18"/>
      <c r="F15" s="16"/>
      <c r="G15" s="18"/>
      <c r="H15" s="18">
        <f t="shared" si="1"/>
        <v>0</v>
      </c>
      <c r="I15" s="19" t="b">
        <v>0</v>
      </c>
      <c r="K15" s="9"/>
      <c r="L15" s="1"/>
    </row>
    <row r="16" spans="2:12" ht="17" thickBot="1" x14ac:dyDescent="0.25">
      <c r="B16" s="16"/>
      <c r="C16" s="16"/>
      <c r="D16" s="17">
        <f t="shared" si="2"/>
        <v>0</v>
      </c>
      <c r="E16" s="18"/>
      <c r="F16" s="16"/>
      <c r="G16" s="18"/>
      <c r="H16" s="18">
        <f t="shared" si="1"/>
        <v>0</v>
      </c>
      <c r="I16" s="19" t="b">
        <v>0</v>
      </c>
      <c r="L16" s="1"/>
    </row>
    <row r="17" spans="2:17" ht="16" customHeight="1" x14ac:dyDescent="0.2">
      <c r="B17" s="16"/>
      <c r="C17" s="16"/>
      <c r="D17" s="17">
        <f t="shared" si="2"/>
        <v>0</v>
      </c>
      <c r="E17" s="18"/>
      <c r="F17" s="16"/>
      <c r="G17" s="18"/>
      <c r="H17" s="18">
        <f t="shared" si="1"/>
        <v>0</v>
      </c>
      <c r="I17" s="19" t="b">
        <v>0</v>
      </c>
      <c r="K17" s="44" t="s">
        <v>47</v>
      </c>
      <c r="L17" s="45"/>
      <c r="M17" s="45"/>
      <c r="N17" s="45"/>
      <c r="O17" s="45"/>
      <c r="P17" s="45"/>
      <c r="Q17" s="46"/>
    </row>
    <row r="18" spans="2:17" ht="16" customHeight="1" x14ac:dyDescent="0.2">
      <c r="B18" s="16"/>
      <c r="C18" s="16"/>
      <c r="D18" s="17">
        <f t="shared" si="2"/>
        <v>0</v>
      </c>
      <c r="E18" s="18"/>
      <c r="F18" s="16"/>
      <c r="G18" s="18"/>
      <c r="H18" s="18">
        <f t="shared" si="1"/>
        <v>0</v>
      </c>
      <c r="I18" s="19" t="b">
        <v>0</v>
      </c>
      <c r="K18" s="47"/>
      <c r="L18" s="48"/>
      <c r="M18" s="48"/>
      <c r="N18" s="48"/>
      <c r="O18" s="48"/>
      <c r="P18" s="48"/>
      <c r="Q18" s="49"/>
    </row>
    <row r="19" spans="2:17" ht="16" customHeight="1" x14ac:dyDescent="0.2">
      <c r="B19" s="16"/>
      <c r="C19" s="16"/>
      <c r="D19" s="17">
        <f t="shared" si="2"/>
        <v>0</v>
      </c>
      <c r="E19" s="18"/>
      <c r="F19" s="16"/>
      <c r="G19" s="18"/>
      <c r="H19" s="18">
        <f t="shared" si="1"/>
        <v>0</v>
      </c>
      <c r="I19" s="19" t="b">
        <v>0</v>
      </c>
      <c r="K19" s="37" t="s">
        <v>27</v>
      </c>
      <c r="L19" s="38"/>
      <c r="M19" s="38"/>
      <c r="N19" s="38"/>
      <c r="O19" s="38"/>
      <c r="P19" s="38"/>
      <c r="Q19" s="39"/>
    </row>
    <row r="20" spans="2:17" ht="16" customHeight="1" x14ac:dyDescent="0.2">
      <c r="B20" s="16"/>
      <c r="C20" s="16"/>
      <c r="D20" s="17">
        <f t="shared" si="2"/>
        <v>0</v>
      </c>
      <c r="E20" s="18"/>
      <c r="F20" s="16"/>
      <c r="G20" s="18"/>
      <c r="H20" s="18">
        <f t="shared" si="1"/>
        <v>0</v>
      </c>
      <c r="I20" s="19" t="b">
        <v>0</v>
      </c>
      <c r="K20" s="37" t="s">
        <v>28</v>
      </c>
      <c r="L20" s="38"/>
      <c r="M20" s="38"/>
      <c r="N20" s="38"/>
      <c r="O20" s="38"/>
      <c r="P20" s="38"/>
      <c r="Q20" s="39"/>
    </row>
    <row r="21" spans="2:17" ht="16" customHeight="1" x14ac:dyDescent="0.2">
      <c r="B21" s="16"/>
      <c r="C21" s="16"/>
      <c r="D21" s="17">
        <f t="shared" si="2"/>
        <v>0</v>
      </c>
      <c r="E21" s="18"/>
      <c r="F21" s="16"/>
      <c r="G21" s="18"/>
      <c r="H21" s="18">
        <f t="shared" si="1"/>
        <v>0</v>
      </c>
      <c r="I21" s="19" t="b">
        <v>0</v>
      </c>
      <c r="K21" s="37" t="s">
        <v>29</v>
      </c>
      <c r="L21" s="38"/>
      <c r="M21" s="38"/>
      <c r="N21" s="38"/>
      <c r="O21" s="38"/>
      <c r="P21" s="38"/>
      <c r="Q21" s="39"/>
    </row>
    <row r="22" spans="2:17" ht="16" customHeight="1" x14ac:dyDescent="0.2">
      <c r="B22" s="20"/>
      <c r="C22" s="20"/>
      <c r="D22" s="17">
        <f t="shared" si="2"/>
        <v>0</v>
      </c>
      <c r="E22" s="21"/>
      <c r="F22" s="20"/>
      <c r="G22" s="22"/>
      <c r="H22" s="18">
        <f t="shared" si="1"/>
        <v>0</v>
      </c>
      <c r="I22" s="19" t="b">
        <v>0</v>
      </c>
      <c r="K22" s="37" t="s">
        <v>30</v>
      </c>
      <c r="L22" s="38"/>
      <c r="M22" s="38"/>
      <c r="N22" s="38"/>
      <c r="O22" s="38"/>
      <c r="P22" s="38"/>
      <c r="Q22" s="39"/>
    </row>
    <row r="23" spans="2:17" ht="16" customHeight="1" x14ac:dyDescent="0.2">
      <c r="K23" s="37" t="s">
        <v>31</v>
      </c>
      <c r="L23" s="38"/>
      <c r="M23" s="38"/>
      <c r="N23" s="38"/>
      <c r="O23" s="38"/>
      <c r="P23" s="38"/>
      <c r="Q23" s="39"/>
    </row>
    <row r="24" spans="2:17" ht="16" customHeight="1" x14ac:dyDescent="0.2">
      <c r="D24" s="7" t="s">
        <v>37</v>
      </c>
      <c r="E24" s="7" t="s">
        <v>49</v>
      </c>
      <c r="F24" s="33" t="s">
        <v>52</v>
      </c>
      <c r="G24" s="34"/>
      <c r="K24" s="37" t="s">
        <v>32</v>
      </c>
      <c r="L24" s="38"/>
      <c r="M24" s="38"/>
      <c r="N24" s="38"/>
      <c r="O24" s="38"/>
      <c r="P24" s="38"/>
      <c r="Q24" s="39"/>
    </row>
    <row r="25" spans="2:17" ht="16" customHeight="1" x14ac:dyDescent="0.2">
      <c r="D25" s="3">
        <f>SUMIF(I:I,TRUE,F:F)</f>
        <v>0</v>
      </c>
      <c r="E25" s="3">
        <f>SUMIF(I:I,TRUE,H:H)</f>
        <v>0</v>
      </c>
      <c r="F25" s="35" t="str">
        <f>IFERROR(E25/D25,"")</f>
        <v/>
      </c>
      <c r="G25" s="36"/>
      <c r="K25" s="37" t="s">
        <v>33</v>
      </c>
      <c r="L25" s="38"/>
      <c r="M25" s="38"/>
      <c r="N25" s="38"/>
      <c r="O25" s="38"/>
      <c r="P25" s="38"/>
      <c r="Q25" s="39"/>
    </row>
    <row r="26" spans="2:17" ht="16" customHeight="1" x14ac:dyDescent="0.2">
      <c r="D26" s="7" t="s">
        <v>20</v>
      </c>
      <c r="E26" s="8" t="s">
        <v>50</v>
      </c>
      <c r="F26" s="33" t="s">
        <v>53</v>
      </c>
      <c r="G26" s="34"/>
      <c r="K26" s="37" t="s">
        <v>34</v>
      </c>
      <c r="L26" s="38"/>
      <c r="M26" s="38"/>
      <c r="N26" s="38"/>
      <c r="O26" s="38"/>
      <c r="P26" s="38"/>
      <c r="Q26" s="39"/>
    </row>
    <row r="27" spans="2:17" ht="16" customHeight="1" x14ac:dyDescent="0.2">
      <c r="D27" s="3">
        <f>SUMIF(I:I,FALSE,F:F)</f>
        <v>0</v>
      </c>
      <c r="E27" s="3">
        <f>SUMIF(I:I,FALSE,H:H)</f>
        <v>0</v>
      </c>
      <c r="F27" s="35" t="str">
        <f>IFERROR(E27/D27,"")</f>
        <v/>
      </c>
      <c r="G27" s="36"/>
      <c r="K27" s="37" t="s">
        <v>35</v>
      </c>
      <c r="L27" s="38"/>
      <c r="M27" s="38"/>
      <c r="N27" s="38"/>
      <c r="O27" s="38"/>
      <c r="P27" s="38"/>
      <c r="Q27" s="39"/>
    </row>
    <row r="28" spans="2:17" ht="21" x14ac:dyDescent="0.2">
      <c r="D28" s="7" t="s">
        <v>19</v>
      </c>
      <c r="E28" s="7" t="s">
        <v>51</v>
      </c>
      <c r="F28" s="33" t="s">
        <v>54</v>
      </c>
      <c r="G28" s="34"/>
      <c r="K28" s="40" t="s">
        <v>85</v>
      </c>
      <c r="L28" s="41"/>
      <c r="M28" s="41"/>
      <c r="N28" s="41"/>
      <c r="O28" s="41"/>
      <c r="P28" s="41"/>
      <c r="Q28" s="42"/>
    </row>
    <row r="29" spans="2:17" ht="22" thickBot="1" x14ac:dyDescent="0.25">
      <c r="D29" s="3">
        <f>D25+D27</f>
        <v>0</v>
      </c>
      <c r="E29" s="3">
        <f>E25+E27</f>
        <v>0</v>
      </c>
      <c r="F29" s="35" t="str">
        <f>IFERROR(E29/D29,"")</f>
        <v/>
      </c>
      <c r="G29" s="36"/>
      <c r="K29" s="30" t="s">
        <v>46</v>
      </c>
      <c r="L29" s="31"/>
      <c r="M29" s="31"/>
      <c r="N29" s="31"/>
      <c r="O29" s="31"/>
      <c r="P29" s="31"/>
      <c r="Q29" s="32"/>
    </row>
  </sheetData>
  <sheetProtection algorithmName="SHA-512" hashValue="F003LeiTnhSLagw2kxzplgtACJlo2AKqaGCsYTFN3ynntQWinpgdRuVzy28GdNb3/urobJiepxeDum1cQ6sUsw==" saltValue="vZij9g2/ipOYFuf62SGG3g==" spinCount="100000" sheet="1" objects="1" scenarios="1"/>
  <mergeCells count="19">
    <mergeCell ref="F27:G27"/>
    <mergeCell ref="K27:Q27"/>
    <mergeCell ref="F28:G28"/>
    <mergeCell ref="K28:Q28"/>
    <mergeCell ref="F29:G29"/>
    <mergeCell ref="K29:Q29"/>
    <mergeCell ref="F26:G26"/>
    <mergeCell ref="K26:Q26"/>
    <mergeCell ref="B2:I2"/>
    <mergeCell ref="K17:Q18"/>
    <mergeCell ref="K19:Q19"/>
    <mergeCell ref="K20:Q20"/>
    <mergeCell ref="K21:Q21"/>
    <mergeCell ref="K22:Q22"/>
    <mergeCell ref="K23:Q23"/>
    <mergeCell ref="F24:G24"/>
    <mergeCell ref="K24:Q24"/>
    <mergeCell ref="F25:G25"/>
    <mergeCell ref="K25:Q25"/>
  </mergeCells>
  <conditionalFormatting sqref="I4:I22">
    <cfRule type="cellIs" dxfId="3" priority="1" operator="equal">
      <formula>TRUE</formula>
    </cfRule>
  </conditionalFormatting>
  <dataValidations count="1">
    <dataValidation type="list" allowBlank="1" showInputMessage="1" showErrorMessage="1" sqref="C4:C1048576" xr:uid="{A2E02B39-24AD-BC47-9DD1-4D2E71E6F3FC}">
      <formula1>"A+,A,A-,B+,B,B-,C+,C,C-,D+,D,D-,F"</formula1>
    </dataValidation>
  </dataValidations>
  <hyperlinks>
    <hyperlink ref="K19:Q19" r:id="rId1" display="Dental" xr:uid="{6EC62F56-B6FF-4847-A914-49D2F03AFFF6}"/>
    <hyperlink ref="K20:Q20" r:id="rId2" display="Medicine – Allopathic (MD)" xr:uid="{4E790C7C-E3BB-3D46-8729-F13AA5463CAD}"/>
    <hyperlink ref="K21:Q21" r:id="rId3" display="Medicine – Osteopathic (DO)" xr:uid="{9FD62FEC-D62E-194E-95B5-3704931E1868}"/>
    <hyperlink ref="K23:Q23" r:id="rId4" display="Optometry" xr:uid="{48A90C0C-1302-CA4F-AC08-386B8A0C92BC}"/>
    <hyperlink ref="K24:Q24" r:id="rId5" display="Pharmacy" xr:uid="{BDABA45C-75C3-CA4B-BDCE-4EDE4DAAEED5}"/>
    <hyperlink ref="K25:Q25" r:id="rId6" display="Physical Therapy" xr:uid="{E7B938D0-34EE-254E-B4EE-D1D63E5C7CE3}"/>
    <hyperlink ref="K26:Q26" r:id="rId7" display="Physician Assistant" xr:uid="{12A0CF1F-C1B8-7842-8AC8-91616AC8B426}"/>
    <hyperlink ref="K27:Q27" r:id="rId8" display="Podiatry" xr:uid="{DD9DB901-632C-8146-8828-9AC19B9A0B30}"/>
    <hyperlink ref="K29:Q29" r:id="rId9" display="Veterinary Medicine " xr:uid="{DD5B3067-AE0B-0742-B094-4910817AB471}"/>
    <hyperlink ref="K22:Q22" r:id="rId10" display="Occupational Therapy" xr:uid="{85A48FF4-92DC-2D4E-89CC-B6C77CD45E6F}"/>
  </hyperlinks>
  <pageMargins left="0.7" right="0.7" top="0.75" bottom="0.75" header="0.3" footer="0.3"/>
  <drawing r:id="rId11"/>
  <legacyDrawing r:id="rId12"/>
  <mc:AlternateContent xmlns:mc="http://schemas.openxmlformats.org/markup-compatibility/2006">
    <mc:Choice Requires="x14">
      <controls>
        <mc:AlternateContent xmlns:mc="http://schemas.openxmlformats.org/markup-compatibility/2006">
          <mc:Choice Requires="x14">
            <control shapeId="5121" r:id="rId13" name="Check Box 1">
              <controlPr defaultSize="0" autoFill="0" autoLine="0" autoPict="0">
                <anchor moveWithCells="1">
                  <from>
                    <xdr:col>8</xdr:col>
                    <xdr:colOff>254000</xdr:colOff>
                    <xdr:row>2</xdr:row>
                    <xdr:rowOff>927100</xdr:rowOff>
                  </from>
                  <to>
                    <xdr:col>8</xdr:col>
                    <xdr:colOff>520700</xdr:colOff>
                    <xdr:row>4</xdr:row>
                    <xdr:rowOff>0</xdr:rowOff>
                  </to>
                </anchor>
              </controlPr>
            </control>
          </mc:Choice>
        </mc:AlternateContent>
        <mc:AlternateContent xmlns:mc="http://schemas.openxmlformats.org/markup-compatibility/2006">
          <mc:Choice Requires="x14">
            <control shapeId="5122" r:id="rId14" name="Check Box 2">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5123" r:id="rId15" name="Check Box 3">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5124" r:id="rId16" name="Check Box 4">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5125" r:id="rId17" name="Check Box 5">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5126" r:id="rId18" name="Check Box 6">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5127" r:id="rId19" name="Check Box 7">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5128" r:id="rId20" name="Check Box 8">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5129" r:id="rId21" name="Check Box 9">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5130" r:id="rId22" name="Check Box 10">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5131" r:id="rId23" name="Check Box 11">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5132" r:id="rId24" name="Check Box 12">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5133" r:id="rId25" name="Check Box 13">
              <controlPr defaultSize="0" autoFill="0" autoLine="0" autoPict="0">
                <anchor moveWithCells="1">
                  <from>
                    <xdr:col>8</xdr:col>
                    <xdr:colOff>254000</xdr:colOff>
                    <xdr:row>14</xdr:row>
                    <xdr:rowOff>927100</xdr:rowOff>
                  </from>
                  <to>
                    <xdr:col>8</xdr:col>
                    <xdr:colOff>520700</xdr:colOff>
                    <xdr:row>15</xdr:row>
                    <xdr:rowOff>203200</xdr:rowOff>
                  </to>
                </anchor>
              </controlPr>
            </control>
          </mc:Choice>
        </mc:AlternateContent>
        <mc:AlternateContent xmlns:mc="http://schemas.openxmlformats.org/markup-compatibility/2006">
          <mc:Choice Requires="x14">
            <control shapeId="5134" r:id="rId26" name="Check Box 14">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5135" r:id="rId27" name="Check Box 15">
              <controlPr defaultSize="0" autoFill="0" autoLine="0" autoPict="0">
                <anchor moveWithCells="1">
                  <from>
                    <xdr:col>8</xdr:col>
                    <xdr:colOff>254000</xdr:colOff>
                    <xdr:row>16</xdr:row>
                    <xdr:rowOff>927100</xdr:rowOff>
                  </from>
                  <to>
                    <xdr:col>8</xdr:col>
                    <xdr:colOff>520700</xdr:colOff>
                    <xdr:row>18</xdr:row>
                    <xdr:rowOff>0</xdr:rowOff>
                  </to>
                </anchor>
              </controlPr>
            </control>
          </mc:Choice>
        </mc:AlternateContent>
        <mc:AlternateContent xmlns:mc="http://schemas.openxmlformats.org/markup-compatibility/2006">
          <mc:Choice Requires="x14">
            <control shapeId="5136" r:id="rId28" name="Check Box 16">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5137" r:id="rId29" name="Check Box 17">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5138" r:id="rId30" name="Check Box 18">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5139" r:id="rId31" name="Check Box 19">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5140" r:id="rId32" name="Check Box 20">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5141" r:id="rId33" name="Check Box 21">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5142" r:id="rId34" name="Check Box 22">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5143" r:id="rId35" name="Check Box 23">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5144" r:id="rId36" name="Check Box 24">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5145" r:id="rId37" name="Check Box 25">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5146" r:id="rId38" name="Check Box 26">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5147" r:id="rId39" name="Check Box 27">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5148" r:id="rId40" name="Check Box 28">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5149" r:id="rId41" name="Check Box 29">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5150" r:id="rId42" name="Check Box 30">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5151" r:id="rId43" name="Check Box 31">
              <controlPr defaultSize="0" autoFill="0" autoLine="0" autoPict="0">
                <anchor moveWithCells="1">
                  <from>
                    <xdr:col>8</xdr:col>
                    <xdr:colOff>254000</xdr:colOff>
                    <xdr:row>14</xdr:row>
                    <xdr:rowOff>927100</xdr:rowOff>
                  </from>
                  <to>
                    <xdr:col>8</xdr:col>
                    <xdr:colOff>520700</xdr:colOff>
                    <xdr:row>15</xdr:row>
                    <xdr:rowOff>203200</xdr:rowOff>
                  </to>
                </anchor>
              </controlPr>
            </control>
          </mc:Choice>
        </mc:AlternateContent>
        <mc:AlternateContent xmlns:mc="http://schemas.openxmlformats.org/markup-compatibility/2006">
          <mc:Choice Requires="x14">
            <control shapeId="5152" r:id="rId44" name="Check Box 32">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5153" r:id="rId45" name="Check Box 33">
              <controlPr defaultSize="0" autoFill="0" autoLine="0" autoPict="0">
                <anchor moveWithCells="1">
                  <from>
                    <xdr:col>8</xdr:col>
                    <xdr:colOff>254000</xdr:colOff>
                    <xdr:row>16</xdr:row>
                    <xdr:rowOff>927100</xdr:rowOff>
                  </from>
                  <to>
                    <xdr:col>8</xdr:col>
                    <xdr:colOff>520700</xdr:colOff>
                    <xdr:row>18</xdr:row>
                    <xdr:rowOff>0</xdr:rowOff>
                  </to>
                </anchor>
              </controlPr>
            </control>
          </mc:Choice>
        </mc:AlternateContent>
        <mc:AlternateContent xmlns:mc="http://schemas.openxmlformats.org/markup-compatibility/2006">
          <mc:Choice Requires="x14">
            <control shapeId="5154" r:id="rId46" name="Check Box 34">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5155" r:id="rId47" name="Check Box 35">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5156" r:id="rId48" name="Check Box 36">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5157" r:id="rId49" name="Check Box 37">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AB4D4-09F7-7D41-8453-BE511234F2F4}">
  <sheetPr>
    <tabColor theme="7" tint="0.59999389629810485"/>
  </sheetPr>
  <dimension ref="B2:S29"/>
  <sheetViews>
    <sheetView showGridLines="0" zoomScaleNormal="100" workbookViewId="0"/>
  </sheetViews>
  <sheetFormatPr baseColWidth="10" defaultColWidth="11" defaultRowHeight="16" x14ac:dyDescent="0.2"/>
  <cols>
    <col min="1" max="1" width="2.6640625" customWidth="1"/>
    <col min="3" max="3" width="17.33203125" customWidth="1"/>
    <col min="4" max="4" width="16.83203125" customWidth="1"/>
    <col min="5" max="5" width="21.83203125" customWidth="1"/>
    <col min="6" max="6" width="10.83203125" customWidth="1"/>
    <col min="7" max="7" width="21" customWidth="1"/>
    <col min="8" max="8" width="15.6640625" customWidth="1"/>
  </cols>
  <sheetData>
    <row r="2" spans="2:19" ht="26" x14ac:dyDescent="0.3">
      <c r="B2" s="29" t="s">
        <v>56</v>
      </c>
      <c r="C2" s="29"/>
      <c r="D2" s="29"/>
      <c r="E2" s="29"/>
      <c r="F2" s="29"/>
      <c r="G2" s="29"/>
      <c r="H2" s="29"/>
      <c r="I2" s="29"/>
    </row>
    <row r="3" spans="2:19" ht="73" customHeight="1" x14ac:dyDescent="0.2">
      <c r="B3" s="13" t="s">
        <v>0</v>
      </c>
      <c r="C3" s="13" t="s">
        <v>1</v>
      </c>
      <c r="D3" s="14" t="s">
        <v>25</v>
      </c>
      <c r="E3" s="14" t="s">
        <v>2</v>
      </c>
      <c r="F3" s="13" t="s">
        <v>3</v>
      </c>
      <c r="G3" s="14" t="s">
        <v>4</v>
      </c>
      <c r="H3" s="14" t="s">
        <v>5</v>
      </c>
      <c r="I3" s="15" t="s">
        <v>26</v>
      </c>
    </row>
    <row r="4" spans="2:19" x14ac:dyDescent="0.2">
      <c r="B4" s="16"/>
      <c r="C4" s="16"/>
      <c r="D4" s="17">
        <f t="shared" ref="D4:D13" si="0">IF(C4="A+",4,IF(C4="A",4,IF(C4="A-",3.7,IF(C4="B+",3.3,IF(C4="B",3,IF(C4="B-",2.7,IF(C4="C+",2.3,IF(C4="C",2,IF(C4="C-",1.7,IF(C4="D+",1.3,IF(C4="D",1,IF(C4="D-",0.7,0))))))))))))</f>
        <v>0</v>
      </c>
      <c r="E4" s="18"/>
      <c r="F4" s="16"/>
      <c r="G4" s="18"/>
      <c r="H4" s="18">
        <f>D4*F4</f>
        <v>0</v>
      </c>
      <c r="I4" s="19" t="b">
        <v>0</v>
      </c>
    </row>
    <row r="5" spans="2:19" x14ac:dyDescent="0.2">
      <c r="B5" s="16"/>
      <c r="C5" s="16"/>
      <c r="D5" s="17">
        <f t="shared" si="0"/>
        <v>0</v>
      </c>
      <c r="E5" s="18"/>
      <c r="F5" s="16"/>
      <c r="G5" s="18"/>
      <c r="H5" s="18">
        <f t="shared" ref="H5:H22" si="1">D5*F5</f>
        <v>0</v>
      </c>
      <c r="I5" s="19" t="b">
        <v>0</v>
      </c>
      <c r="L5" s="1"/>
    </row>
    <row r="6" spans="2:19" x14ac:dyDescent="0.2">
      <c r="B6" s="16"/>
      <c r="C6" s="16"/>
      <c r="D6" s="17">
        <f t="shared" si="0"/>
        <v>0</v>
      </c>
      <c r="E6" s="18"/>
      <c r="F6" s="16"/>
      <c r="G6" s="18"/>
      <c r="H6" s="18">
        <f t="shared" si="1"/>
        <v>0</v>
      </c>
      <c r="I6" s="19" t="b">
        <v>0</v>
      </c>
      <c r="L6" s="1"/>
    </row>
    <row r="7" spans="2:19" x14ac:dyDescent="0.2">
      <c r="B7" s="16"/>
      <c r="C7" s="16"/>
      <c r="D7" s="17">
        <f t="shared" si="0"/>
        <v>0</v>
      </c>
      <c r="E7" s="18"/>
      <c r="F7" s="16"/>
      <c r="G7" s="18"/>
      <c r="H7" s="18">
        <f t="shared" si="1"/>
        <v>0</v>
      </c>
      <c r="I7" s="19" t="b">
        <v>0</v>
      </c>
      <c r="K7" s="9"/>
      <c r="L7" s="1"/>
    </row>
    <row r="8" spans="2:19" x14ac:dyDescent="0.2">
      <c r="B8" s="16"/>
      <c r="C8" s="16"/>
      <c r="D8" s="17">
        <f t="shared" si="0"/>
        <v>0</v>
      </c>
      <c r="E8" s="18"/>
      <c r="F8" s="16"/>
      <c r="G8" s="18"/>
      <c r="H8" s="18">
        <f t="shared" si="1"/>
        <v>0</v>
      </c>
      <c r="I8" s="19" t="b">
        <v>0</v>
      </c>
      <c r="K8" s="9"/>
      <c r="L8" s="1"/>
    </row>
    <row r="9" spans="2:19" x14ac:dyDescent="0.2">
      <c r="B9" s="16"/>
      <c r="C9" s="16"/>
      <c r="D9" s="17">
        <f t="shared" si="0"/>
        <v>0</v>
      </c>
      <c r="E9" s="18"/>
      <c r="F9" s="16"/>
      <c r="G9" s="18"/>
      <c r="H9" s="18">
        <f t="shared" si="1"/>
        <v>0</v>
      </c>
      <c r="I9" s="19" t="b">
        <v>0</v>
      </c>
      <c r="K9" s="9"/>
      <c r="L9" s="1"/>
    </row>
    <row r="10" spans="2:19" x14ac:dyDescent="0.2">
      <c r="B10" s="16"/>
      <c r="C10" s="16"/>
      <c r="D10" s="17">
        <f t="shared" si="0"/>
        <v>0</v>
      </c>
      <c r="E10" s="18"/>
      <c r="F10" s="16"/>
      <c r="G10" s="18"/>
      <c r="H10" s="18">
        <f t="shared" si="1"/>
        <v>0</v>
      </c>
      <c r="I10" s="19" t="b">
        <v>0</v>
      </c>
      <c r="K10" s="9"/>
      <c r="L10" s="1"/>
    </row>
    <row r="11" spans="2:19" x14ac:dyDescent="0.2">
      <c r="B11" s="16"/>
      <c r="C11" s="16"/>
      <c r="D11" s="17">
        <f t="shared" si="0"/>
        <v>0</v>
      </c>
      <c r="E11" s="18"/>
      <c r="F11" s="16"/>
      <c r="G11" s="18"/>
      <c r="H11" s="18">
        <f t="shared" si="1"/>
        <v>0</v>
      </c>
      <c r="I11" s="19" t="b">
        <v>0</v>
      </c>
      <c r="K11" s="9"/>
      <c r="L11" s="1"/>
    </row>
    <row r="12" spans="2:19" x14ac:dyDescent="0.2">
      <c r="B12" s="16"/>
      <c r="C12" s="16"/>
      <c r="D12" s="17">
        <f t="shared" si="0"/>
        <v>0</v>
      </c>
      <c r="E12" s="18"/>
      <c r="F12" s="16"/>
      <c r="G12" s="18"/>
      <c r="H12" s="18">
        <f t="shared" si="1"/>
        <v>0</v>
      </c>
      <c r="I12" s="19" t="b">
        <v>0</v>
      </c>
      <c r="K12" s="9"/>
      <c r="L12" s="1"/>
    </row>
    <row r="13" spans="2:19" x14ac:dyDescent="0.2">
      <c r="B13" s="16"/>
      <c r="C13" s="16"/>
      <c r="D13" s="17">
        <f t="shared" si="0"/>
        <v>0</v>
      </c>
      <c r="E13" s="18"/>
      <c r="F13" s="16"/>
      <c r="G13" s="18"/>
      <c r="H13" s="18">
        <f t="shared" si="1"/>
        <v>0</v>
      </c>
      <c r="I13" s="19" t="b">
        <v>0</v>
      </c>
      <c r="K13" s="9"/>
      <c r="L13" s="1"/>
    </row>
    <row r="14" spans="2:19" x14ac:dyDescent="0.2">
      <c r="B14" s="16"/>
      <c r="C14" s="16"/>
      <c r="D14" s="17">
        <f t="shared" ref="D14:D22" si="2">IF(C14="A+",4,IF(C14="A",4,IF(C14="A-",3.7,IF(C14="B+",3.3,IF(C14="B",3,IF(C14="B-",2.7,IF(C14="C+",2.3,IF(C14="C",2,IF(C14="C-",1.7,IF(C14="D+",1.3,IF(C14="D",1,IF(C14="D-",0.7,0))))))))))))</f>
        <v>0</v>
      </c>
      <c r="E14" s="21"/>
      <c r="F14" s="16"/>
      <c r="G14" s="21"/>
      <c r="H14" s="18">
        <f t="shared" si="1"/>
        <v>0</v>
      </c>
      <c r="I14" s="19" t="b">
        <v>0</v>
      </c>
      <c r="K14" s="9"/>
      <c r="L14" s="1"/>
    </row>
    <row r="15" spans="2:19" x14ac:dyDescent="0.2">
      <c r="B15" s="16"/>
      <c r="C15" s="16"/>
      <c r="D15" s="17">
        <f t="shared" si="2"/>
        <v>0</v>
      </c>
      <c r="E15" s="18"/>
      <c r="F15" s="16"/>
      <c r="G15" s="18"/>
      <c r="H15" s="18">
        <f t="shared" si="1"/>
        <v>0</v>
      </c>
      <c r="I15" s="19" t="b">
        <v>0</v>
      </c>
      <c r="K15" s="9"/>
      <c r="L15" s="1"/>
      <c r="S15" t="s">
        <v>55</v>
      </c>
    </row>
    <row r="16" spans="2:19" ht="17" thickBot="1" x14ac:dyDescent="0.25">
      <c r="B16" s="16"/>
      <c r="C16" s="16"/>
      <c r="D16" s="17">
        <f t="shared" si="2"/>
        <v>0</v>
      </c>
      <c r="E16" s="18"/>
      <c r="F16" s="16"/>
      <c r="G16" s="18"/>
      <c r="H16" s="18">
        <f t="shared" si="1"/>
        <v>0</v>
      </c>
      <c r="I16" s="19" t="b">
        <v>0</v>
      </c>
      <c r="L16" s="1"/>
    </row>
    <row r="17" spans="2:17" ht="16" customHeight="1" x14ac:dyDescent="0.2">
      <c r="B17" s="16"/>
      <c r="C17" s="16"/>
      <c r="D17" s="17">
        <f t="shared" si="2"/>
        <v>0</v>
      </c>
      <c r="E17" s="18"/>
      <c r="F17" s="16"/>
      <c r="G17" s="18"/>
      <c r="H17" s="18">
        <f t="shared" si="1"/>
        <v>0</v>
      </c>
      <c r="I17" s="19" t="b">
        <v>0</v>
      </c>
      <c r="K17" s="44" t="s">
        <v>47</v>
      </c>
      <c r="L17" s="45"/>
      <c r="M17" s="45"/>
      <c r="N17" s="45"/>
      <c r="O17" s="45"/>
      <c r="P17" s="45"/>
      <c r="Q17" s="46"/>
    </row>
    <row r="18" spans="2:17" ht="16" customHeight="1" x14ac:dyDescent="0.2">
      <c r="B18" s="16"/>
      <c r="C18" s="16"/>
      <c r="D18" s="17">
        <f t="shared" si="2"/>
        <v>0</v>
      </c>
      <c r="E18" s="18"/>
      <c r="F18" s="16"/>
      <c r="G18" s="18"/>
      <c r="H18" s="18">
        <f t="shared" si="1"/>
        <v>0</v>
      </c>
      <c r="I18" s="19" t="b">
        <v>0</v>
      </c>
      <c r="K18" s="47"/>
      <c r="L18" s="48"/>
      <c r="M18" s="48"/>
      <c r="N18" s="48"/>
      <c r="O18" s="48"/>
      <c r="P18" s="48"/>
      <c r="Q18" s="49"/>
    </row>
    <row r="19" spans="2:17" ht="16" customHeight="1" x14ac:dyDescent="0.2">
      <c r="B19" s="16"/>
      <c r="C19" s="16"/>
      <c r="D19" s="17">
        <f t="shared" si="2"/>
        <v>0</v>
      </c>
      <c r="E19" s="18"/>
      <c r="F19" s="16"/>
      <c r="G19" s="18"/>
      <c r="H19" s="18">
        <f t="shared" si="1"/>
        <v>0</v>
      </c>
      <c r="I19" s="19" t="b">
        <v>0</v>
      </c>
      <c r="K19" s="37" t="s">
        <v>27</v>
      </c>
      <c r="L19" s="38"/>
      <c r="M19" s="38"/>
      <c r="N19" s="38"/>
      <c r="O19" s="38"/>
      <c r="P19" s="38"/>
      <c r="Q19" s="39"/>
    </row>
    <row r="20" spans="2:17" ht="16" customHeight="1" x14ac:dyDescent="0.2">
      <c r="B20" s="16"/>
      <c r="C20" s="16"/>
      <c r="D20" s="17">
        <f t="shared" si="2"/>
        <v>0</v>
      </c>
      <c r="E20" s="18"/>
      <c r="F20" s="16"/>
      <c r="G20" s="18"/>
      <c r="H20" s="18">
        <f t="shared" si="1"/>
        <v>0</v>
      </c>
      <c r="I20" s="19" t="b">
        <v>0</v>
      </c>
      <c r="K20" s="37" t="s">
        <v>28</v>
      </c>
      <c r="L20" s="38"/>
      <c r="M20" s="38"/>
      <c r="N20" s="38"/>
      <c r="O20" s="38"/>
      <c r="P20" s="38"/>
      <c r="Q20" s="39"/>
    </row>
    <row r="21" spans="2:17" ht="16" customHeight="1" x14ac:dyDescent="0.2">
      <c r="B21" s="16"/>
      <c r="C21" s="16"/>
      <c r="D21" s="17">
        <f t="shared" si="2"/>
        <v>0</v>
      </c>
      <c r="E21" s="18"/>
      <c r="F21" s="16"/>
      <c r="G21" s="18"/>
      <c r="H21" s="18">
        <f t="shared" si="1"/>
        <v>0</v>
      </c>
      <c r="I21" s="19" t="b">
        <v>0</v>
      </c>
      <c r="K21" s="37" t="s">
        <v>29</v>
      </c>
      <c r="L21" s="38"/>
      <c r="M21" s="38"/>
      <c r="N21" s="38"/>
      <c r="O21" s="38"/>
      <c r="P21" s="38"/>
      <c r="Q21" s="39"/>
    </row>
    <row r="22" spans="2:17" ht="16" customHeight="1" x14ac:dyDescent="0.2">
      <c r="B22" s="20"/>
      <c r="C22" s="20"/>
      <c r="D22" s="17">
        <f t="shared" si="2"/>
        <v>0</v>
      </c>
      <c r="E22" s="21"/>
      <c r="F22" s="20"/>
      <c r="G22" s="22"/>
      <c r="H22" s="18">
        <f t="shared" si="1"/>
        <v>0</v>
      </c>
      <c r="I22" s="19" t="b">
        <v>0</v>
      </c>
      <c r="K22" s="37" t="s">
        <v>30</v>
      </c>
      <c r="L22" s="38"/>
      <c r="M22" s="38"/>
      <c r="N22" s="38"/>
      <c r="O22" s="38"/>
      <c r="P22" s="38"/>
      <c r="Q22" s="39"/>
    </row>
    <row r="23" spans="2:17" ht="16" customHeight="1" x14ac:dyDescent="0.2">
      <c r="K23" s="37" t="s">
        <v>31</v>
      </c>
      <c r="L23" s="38"/>
      <c r="M23" s="38"/>
      <c r="N23" s="38"/>
      <c r="O23" s="38"/>
      <c r="P23" s="38"/>
      <c r="Q23" s="39"/>
    </row>
    <row r="24" spans="2:17" ht="16" customHeight="1" x14ac:dyDescent="0.2">
      <c r="D24" s="7" t="s">
        <v>37</v>
      </c>
      <c r="E24" s="7" t="s">
        <v>57</v>
      </c>
      <c r="F24" s="33" t="s">
        <v>58</v>
      </c>
      <c r="G24" s="34"/>
      <c r="K24" s="37" t="s">
        <v>32</v>
      </c>
      <c r="L24" s="38"/>
      <c r="M24" s="38"/>
      <c r="N24" s="38"/>
      <c r="O24" s="38"/>
      <c r="P24" s="38"/>
      <c r="Q24" s="39"/>
    </row>
    <row r="25" spans="2:17" ht="16" customHeight="1" x14ac:dyDescent="0.2">
      <c r="D25" s="3">
        <f>SUMIF(I:I,TRUE,F:F)</f>
        <v>0</v>
      </c>
      <c r="E25" s="3">
        <f>SUMIF(I:I,TRUE,H:H)</f>
        <v>0</v>
      </c>
      <c r="F25" s="35" t="str">
        <f>IFERROR(E25/D25,"")</f>
        <v/>
      </c>
      <c r="G25" s="36"/>
      <c r="K25" s="37" t="s">
        <v>33</v>
      </c>
      <c r="L25" s="38"/>
      <c r="M25" s="38"/>
      <c r="N25" s="38"/>
      <c r="O25" s="38"/>
      <c r="P25" s="38"/>
      <c r="Q25" s="39"/>
    </row>
    <row r="26" spans="2:17" ht="16" customHeight="1" x14ac:dyDescent="0.2">
      <c r="D26" s="7" t="s">
        <v>20</v>
      </c>
      <c r="E26" s="8" t="s">
        <v>61</v>
      </c>
      <c r="F26" s="33" t="s">
        <v>59</v>
      </c>
      <c r="G26" s="34"/>
      <c r="K26" s="37" t="s">
        <v>34</v>
      </c>
      <c r="L26" s="38"/>
      <c r="M26" s="38"/>
      <c r="N26" s="38"/>
      <c r="O26" s="38"/>
      <c r="P26" s="38"/>
      <c r="Q26" s="39"/>
    </row>
    <row r="27" spans="2:17" ht="16" customHeight="1" x14ac:dyDescent="0.2">
      <c r="D27" s="3">
        <f>SUMIF(I:I,FALSE,F:F)</f>
        <v>0</v>
      </c>
      <c r="E27" s="3">
        <f>SUMIF(I:I,FALSE,H:H)</f>
        <v>0</v>
      </c>
      <c r="F27" s="35" t="str">
        <f>IFERROR(E27/D27,"")</f>
        <v/>
      </c>
      <c r="G27" s="36"/>
      <c r="K27" s="37" t="s">
        <v>35</v>
      </c>
      <c r="L27" s="38"/>
      <c r="M27" s="38"/>
      <c r="N27" s="38"/>
      <c r="O27" s="38"/>
      <c r="P27" s="38"/>
      <c r="Q27" s="39"/>
    </row>
    <row r="28" spans="2:17" ht="21" x14ac:dyDescent="0.2">
      <c r="D28" s="7" t="s">
        <v>19</v>
      </c>
      <c r="E28" s="7" t="s">
        <v>62</v>
      </c>
      <c r="F28" s="33" t="s">
        <v>60</v>
      </c>
      <c r="G28" s="34"/>
      <c r="K28" s="40" t="s">
        <v>85</v>
      </c>
      <c r="L28" s="41"/>
      <c r="M28" s="41"/>
      <c r="N28" s="41"/>
      <c r="O28" s="41"/>
      <c r="P28" s="41"/>
      <c r="Q28" s="42"/>
    </row>
    <row r="29" spans="2:17" ht="22" thickBot="1" x14ac:dyDescent="0.25">
      <c r="D29" s="3">
        <f>D25+D27</f>
        <v>0</v>
      </c>
      <c r="E29" s="3">
        <f>E25+E27</f>
        <v>0</v>
      </c>
      <c r="F29" s="35" t="str">
        <f>IFERROR(E29/D29,"")</f>
        <v/>
      </c>
      <c r="G29" s="36"/>
      <c r="K29" s="30" t="s">
        <v>46</v>
      </c>
      <c r="L29" s="31"/>
      <c r="M29" s="31"/>
      <c r="N29" s="31"/>
      <c r="O29" s="31"/>
      <c r="P29" s="31"/>
      <c r="Q29" s="32"/>
    </row>
  </sheetData>
  <sheetProtection algorithmName="SHA-512" hashValue="eo+YpDvbhmUI6X6DJViaNnuw8EamPF0SCG43P8G3bhqehQmktldS47Na6fi9DjI7BELOHU+3SFaSrzXlbGUUkw==" saltValue="pTWXVbFsWCwM4DhMU8zRPg==" spinCount="100000" sheet="1" objects="1" scenarios="1"/>
  <mergeCells count="19">
    <mergeCell ref="F27:G27"/>
    <mergeCell ref="K27:Q27"/>
    <mergeCell ref="F28:G28"/>
    <mergeCell ref="K28:Q28"/>
    <mergeCell ref="F29:G29"/>
    <mergeCell ref="K29:Q29"/>
    <mergeCell ref="F26:G26"/>
    <mergeCell ref="K26:Q26"/>
    <mergeCell ref="B2:I2"/>
    <mergeCell ref="K17:Q18"/>
    <mergeCell ref="K19:Q19"/>
    <mergeCell ref="K20:Q20"/>
    <mergeCell ref="K21:Q21"/>
    <mergeCell ref="K22:Q22"/>
    <mergeCell ref="K23:Q23"/>
    <mergeCell ref="F24:G24"/>
    <mergeCell ref="K24:Q24"/>
    <mergeCell ref="F25:G25"/>
    <mergeCell ref="K25:Q25"/>
  </mergeCells>
  <conditionalFormatting sqref="I4:I22">
    <cfRule type="cellIs" dxfId="2" priority="1" operator="equal">
      <formula>TRUE</formula>
    </cfRule>
  </conditionalFormatting>
  <dataValidations count="1">
    <dataValidation type="list" allowBlank="1" showInputMessage="1" showErrorMessage="1" sqref="C4:C1048576" xr:uid="{F8700E8F-BB79-A84C-A823-CAE437D92374}">
      <formula1>"A+,A,A-,B+,B,B-,C+,C,C-,D+,D,D-,F"</formula1>
    </dataValidation>
  </dataValidations>
  <hyperlinks>
    <hyperlink ref="K19:Q19" r:id="rId1" display="Dental" xr:uid="{005B9261-71FC-F44B-9181-1CC0F8C76A5C}"/>
    <hyperlink ref="K20:Q20" r:id="rId2" display="Medicine – Allopathic (MD)" xr:uid="{A63DD76D-F2B1-0F4B-800D-1B1022DA7907}"/>
    <hyperlink ref="K21:Q21" r:id="rId3" display="Medicine – Osteopathic (DO)" xr:uid="{37AABBE7-7B51-8240-BB8C-364B8E66AE2E}"/>
    <hyperlink ref="K23:Q23" r:id="rId4" display="Optometry" xr:uid="{E55C8DE6-CDB6-1240-BE77-AF814AC15779}"/>
    <hyperlink ref="K24:Q24" r:id="rId5" display="Pharmacy" xr:uid="{B30FC98A-92AD-E549-8F9F-AA67DD34D162}"/>
    <hyperlink ref="K25:Q25" r:id="rId6" display="Physical Therapy" xr:uid="{7459FDA8-7AF9-EF43-9CED-8BC467E68E1A}"/>
    <hyperlink ref="K26:Q26" r:id="rId7" display="Physician Assistant" xr:uid="{DC0325A7-2C26-B849-950F-E88BCB2CAE91}"/>
    <hyperlink ref="K27:Q27" r:id="rId8" display="Podiatry" xr:uid="{6D30841B-E4F3-4A49-B18C-6351705A9970}"/>
    <hyperlink ref="K29:Q29" r:id="rId9" display="Veterinary Medicine " xr:uid="{F7045410-5CEF-B74B-BEEF-C424F10C2D58}"/>
    <hyperlink ref="K22:Q22" r:id="rId10" display="Occupational Therapy" xr:uid="{294DFF72-2420-0942-A296-255BEF680B71}"/>
  </hyperlinks>
  <pageMargins left="0.7" right="0.7" top="0.75" bottom="0.75" header="0.3" footer="0.3"/>
  <drawing r:id="rId11"/>
  <legacyDrawing r:id="rId12"/>
  <mc:AlternateContent xmlns:mc="http://schemas.openxmlformats.org/markup-compatibility/2006">
    <mc:Choice Requires="x14">
      <controls>
        <mc:AlternateContent xmlns:mc="http://schemas.openxmlformats.org/markup-compatibility/2006">
          <mc:Choice Requires="x14">
            <control shapeId="6145" r:id="rId13" name="Check Box 1">
              <controlPr defaultSize="0" autoFill="0" autoLine="0" autoPict="0">
                <anchor moveWithCells="1">
                  <from>
                    <xdr:col>8</xdr:col>
                    <xdr:colOff>254000</xdr:colOff>
                    <xdr:row>2</xdr:row>
                    <xdr:rowOff>927100</xdr:rowOff>
                  </from>
                  <to>
                    <xdr:col>8</xdr:col>
                    <xdr:colOff>520700</xdr:colOff>
                    <xdr:row>4</xdr:row>
                    <xdr:rowOff>0</xdr:rowOff>
                  </to>
                </anchor>
              </controlPr>
            </control>
          </mc:Choice>
        </mc:AlternateContent>
        <mc:AlternateContent xmlns:mc="http://schemas.openxmlformats.org/markup-compatibility/2006">
          <mc:Choice Requires="x14">
            <control shapeId="6146" r:id="rId14" name="Check Box 2">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6147" r:id="rId15" name="Check Box 3">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6148" r:id="rId16" name="Check Box 4">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6149" r:id="rId17" name="Check Box 5">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6150" r:id="rId18" name="Check Box 6">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6151" r:id="rId19" name="Check Box 7">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6152" r:id="rId20" name="Check Box 8">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6153" r:id="rId21" name="Check Box 9">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6154" r:id="rId22" name="Check Box 10">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6155" r:id="rId23" name="Check Box 11">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6156" r:id="rId24" name="Check Box 12">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6157" r:id="rId25" name="Check Box 13">
              <controlPr defaultSize="0" autoFill="0" autoLine="0" autoPict="0">
                <anchor moveWithCells="1">
                  <from>
                    <xdr:col>8</xdr:col>
                    <xdr:colOff>254000</xdr:colOff>
                    <xdr:row>14</xdr:row>
                    <xdr:rowOff>927100</xdr:rowOff>
                  </from>
                  <to>
                    <xdr:col>8</xdr:col>
                    <xdr:colOff>520700</xdr:colOff>
                    <xdr:row>15</xdr:row>
                    <xdr:rowOff>203200</xdr:rowOff>
                  </to>
                </anchor>
              </controlPr>
            </control>
          </mc:Choice>
        </mc:AlternateContent>
        <mc:AlternateContent xmlns:mc="http://schemas.openxmlformats.org/markup-compatibility/2006">
          <mc:Choice Requires="x14">
            <control shapeId="6158" r:id="rId26" name="Check Box 14">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6159" r:id="rId27" name="Check Box 15">
              <controlPr defaultSize="0" autoFill="0" autoLine="0" autoPict="0">
                <anchor moveWithCells="1">
                  <from>
                    <xdr:col>8</xdr:col>
                    <xdr:colOff>254000</xdr:colOff>
                    <xdr:row>16</xdr:row>
                    <xdr:rowOff>927100</xdr:rowOff>
                  </from>
                  <to>
                    <xdr:col>8</xdr:col>
                    <xdr:colOff>520700</xdr:colOff>
                    <xdr:row>18</xdr:row>
                    <xdr:rowOff>0</xdr:rowOff>
                  </to>
                </anchor>
              </controlPr>
            </control>
          </mc:Choice>
        </mc:AlternateContent>
        <mc:AlternateContent xmlns:mc="http://schemas.openxmlformats.org/markup-compatibility/2006">
          <mc:Choice Requires="x14">
            <control shapeId="6160" r:id="rId28" name="Check Box 16">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6161" r:id="rId29" name="Check Box 17">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6162" r:id="rId30" name="Check Box 18">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6163" r:id="rId31" name="Check Box 19">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6164" r:id="rId32" name="Check Box 20">
              <controlPr defaultSize="0" autoFill="0" autoLine="0" autoPict="0">
                <anchor moveWithCells="1">
                  <from>
                    <xdr:col>8</xdr:col>
                    <xdr:colOff>254000</xdr:colOff>
                    <xdr:row>3</xdr:row>
                    <xdr:rowOff>927100</xdr:rowOff>
                  </from>
                  <to>
                    <xdr:col>8</xdr:col>
                    <xdr:colOff>520700</xdr:colOff>
                    <xdr:row>5</xdr:row>
                    <xdr:rowOff>0</xdr:rowOff>
                  </to>
                </anchor>
              </controlPr>
            </control>
          </mc:Choice>
        </mc:AlternateContent>
        <mc:AlternateContent xmlns:mc="http://schemas.openxmlformats.org/markup-compatibility/2006">
          <mc:Choice Requires="x14">
            <control shapeId="6165" r:id="rId33" name="Check Box 21">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6166" r:id="rId34" name="Check Box 22">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6167" r:id="rId35" name="Check Box 23">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6168" r:id="rId36" name="Check Box 24">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6169" r:id="rId37" name="Check Box 25">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6170" r:id="rId38" name="Check Box 26">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6171" r:id="rId39" name="Check Box 27">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6172" r:id="rId40" name="Check Box 28">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6173" r:id="rId41" name="Check Box 29">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6174" r:id="rId42" name="Check Box 30">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6175" r:id="rId43" name="Check Box 31">
              <controlPr defaultSize="0" autoFill="0" autoLine="0" autoPict="0">
                <anchor moveWithCells="1">
                  <from>
                    <xdr:col>8</xdr:col>
                    <xdr:colOff>254000</xdr:colOff>
                    <xdr:row>14</xdr:row>
                    <xdr:rowOff>927100</xdr:rowOff>
                  </from>
                  <to>
                    <xdr:col>8</xdr:col>
                    <xdr:colOff>520700</xdr:colOff>
                    <xdr:row>15</xdr:row>
                    <xdr:rowOff>203200</xdr:rowOff>
                  </to>
                </anchor>
              </controlPr>
            </control>
          </mc:Choice>
        </mc:AlternateContent>
        <mc:AlternateContent xmlns:mc="http://schemas.openxmlformats.org/markup-compatibility/2006">
          <mc:Choice Requires="x14">
            <control shapeId="6176" r:id="rId44" name="Check Box 32">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6177" r:id="rId45" name="Check Box 33">
              <controlPr defaultSize="0" autoFill="0" autoLine="0" autoPict="0">
                <anchor moveWithCells="1">
                  <from>
                    <xdr:col>8</xdr:col>
                    <xdr:colOff>254000</xdr:colOff>
                    <xdr:row>16</xdr:row>
                    <xdr:rowOff>927100</xdr:rowOff>
                  </from>
                  <to>
                    <xdr:col>8</xdr:col>
                    <xdr:colOff>520700</xdr:colOff>
                    <xdr:row>18</xdr:row>
                    <xdr:rowOff>0</xdr:rowOff>
                  </to>
                </anchor>
              </controlPr>
            </control>
          </mc:Choice>
        </mc:AlternateContent>
        <mc:AlternateContent xmlns:mc="http://schemas.openxmlformats.org/markup-compatibility/2006">
          <mc:Choice Requires="x14">
            <control shapeId="6178" r:id="rId46" name="Check Box 34">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6179" r:id="rId47" name="Check Box 35">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6180" r:id="rId48" name="Check Box 36">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6181" r:id="rId49" name="Check Box 37">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481B-06DD-3245-BB43-62FB437D3B96}">
  <sheetPr>
    <tabColor theme="7" tint="0.59999389629810485"/>
  </sheetPr>
  <dimension ref="B2:Q43"/>
  <sheetViews>
    <sheetView showGridLines="0" zoomScaleNormal="100" workbookViewId="0"/>
  </sheetViews>
  <sheetFormatPr baseColWidth="10" defaultColWidth="11" defaultRowHeight="16" x14ac:dyDescent="0.2"/>
  <cols>
    <col min="1" max="1" width="2.6640625" customWidth="1"/>
    <col min="3" max="3" width="17.33203125" customWidth="1"/>
    <col min="4" max="4" width="16.83203125" customWidth="1"/>
    <col min="5" max="5" width="21.83203125" customWidth="1"/>
    <col min="6" max="6" width="10.83203125" customWidth="1"/>
    <col min="7" max="7" width="21" customWidth="1"/>
    <col min="8" max="8" width="15.6640625" customWidth="1"/>
  </cols>
  <sheetData>
    <row r="2" spans="2:12" ht="26" x14ac:dyDescent="0.3">
      <c r="B2" s="29" t="s">
        <v>63</v>
      </c>
      <c r="C2" s="29"/>
      <c r="D2" s="29"/>
      <c r="E2" s="29"/>
      <c r="F2" s="29"/>
      <c r="G2" s="29"/>
      <c r="H2" s="29"/>
      <c r="I2" s="29"/>
    </row>
    <row r="3" spans="2:12" ht="33.75" customHeight="1" x14ac:dyDescent="0.2">
      <c r="B3" s="50" t="s">
        <v>66</v>
      </c>
      <c r="C3" s="50"/>
      <c r="D3" s="50"/>
      <c r="E3" s="50"/>
      <c r="F3" s="50"/>
      <c r="G3" s="50"/>
      <c r="H3" s="50"/>
      <c r="I3" s="50"/>
    </row>
    <row r="4" spans="2:12" ht="33.75" customHeight="1" x14ac:dyDescent="0.2">
      <c r="B4" s="50"/>
      <c r="C4" s="50"/>
      <c r="D4" s="50"/>
      <c r="E4" s="50"/>
      <c r="F4" s="50"/>
      <c r="G4" s="50"/>
      <c r="H4" s="50"/>
      <c r="I4" s="50"/>
    </row>
    <row r="5" spans="2:12" ht="73" customHeight="1" x14ac:dyDescent="0.2">
      <c r="B5" s="13" t="s">
        <v>0</v>
      </c>
      <c r="C5" s="13" t="s">
        <v>1</v>
      </c>
      <c r="D5" s="14" t="s">
        <v>25</v>
      </c>
      <c r="E5" s="14" t="s">
        <v>2</v>
      </c>
      <c r="F5" s="13" t="s">
        <v>3</v>
      </c>
      <c r="G5" s="14" t="s">
        <v>4</v>
      </c>
      <c r="H5" s="14" t="s">
        <v>5</v>
      </c>
      <c r="I5" s="15" t="s">
        <v>26</v>
      </c>
    </row>
    <row r="6" spans="2:12" x14ac:dyDescent="0.2">
      <c r="B6" s="16"/>
      <c r="C6" s="16"/>
      <c r="D6" s="17">
        <f t="shared" ref="D6:D15" si="0">IF(C6="A+",4,IF(C6="A",4,IF(C6="A-",3.7,IF(C6="B+",3.3,IF(C6="B",3,IF(C6="B-",2.7,IF(C6="C+",2.3,IF(C6="C",2,IF(C6="C-",1.7,IF(C6="D+",1.3,IF(C6="D",1,IF(C6="D-",0.7,0))))))))))))</f>
        <v>0</v>
      </c>
      <c r="E6" s="18"/>
      <c r="F6" s="16"/>
      <c r="G6" s="18"/>
      <c r="H6" s="18">
        <f>D6*F6</f>
        <v>0</v>
      </c>
      <c r="I6" s="19" t="b">
        <v>0</v>
      </c>
    </row>
    <row r="7" spans="2:12" x14ac:dyDescent="0.2">
      <c r="B7" s="16"/>
      <c r="C7" s="16"/>
      <c r="D7" s="17">
        <f t="shared" si="0"/>
        <v>0</v>
      </c>
      <c r="E7" s="18"/>
      <c r="F7" s="16"/>
      <c r="G7" s="18"/>
      <c r="H7" s="18">
        <f t="shared" ref="H7:H24" si="1">D7*F7</f>
        <v>0</v>
      </c>
      <c r="I7" s="19" t="b">
        <v>0</v>
      </c>
      <c r="L7" s="1"/>
    </row>
    <row r="8" spans="2:12" x14ac:dyDescent="0.2">
      <c r="B8" s="16"/>
      <c r="C8" s="16"/>
      <c r="D8" s="17">
        <f t="shared" si="0"/>
        <v>0</v>
      </c>
      <c r="E8" s="18"/>
      <c r="F8" s="16"/>
      <c r="G8" s="18"/>
      <c r="H8" s="18">
        <f t="shared" si="1"/>
        <v>0</v>
      </c>
      <c r="I8" s="19" t="b">
        <v>0</v>
      </c>
      <c r="L8" s="1"/>
    </row>
    <row r="9" spans="2:12" x14ac:dyDescent="0.2">
      <c r="B9" s="16"/>
      <c r="C9" s="16"/>
      <c r="D9" s="17">
        <f t="shared" si="0"/>
        <v>0</v>
      </c>
      <c r="E9" s="18"/>
      <c r="F9" s="16"/>
      <c r="G9" s="18"/>
      <c r="H9" s="18">
        <f t="shared" si="1"/>
        <v>0</v>
      </c>
      <c r="I9" s="19" t="b">
        <v>0</v>
      </c>
      <c r="K9" s="9"/>
      <c r="L9" s="1"/>
    </row>
    <row r="10" spans="2:12" x14ac:dyDescent="0.2">
      <c r="B10" s="16"/>
      <c r="C10" s="16"/>
      <c r="D10" s="17">
        <f t="shared" si="0"/>
        <v>0</v>
      </c>
      <c r="E10" s="18"/>
      <c r="F10" s="16"/>
      <c r="G10" s="18"/>
      <c r="H10" s="18">
        <f t="shared" si="1"/>
        <v>0</v>
      </c>
      <c r="I10" s="19" t="b">
        <v>0</v>
      </c>
      <c r="K10" s="9"/>
      <c r="L10" s="1"/>
    </row>
    <row r="11" spans="2:12" x14ac:dyDescent="0.2">
      <c r="B11" s="16"/>
      <c r="C11" s="16"/>
      <c r="D11" s="17">
        <f t="shared" si="0"/>
        <v>0</v>
      </c>
      <c r="E11" s="18"/>
      <c r="F11" s="16"/>
      <c r="G11" s="18"/>
      <c r="H11" s="18">
        <f t="shared" si="1"/>
        <v>0</v>
      </c>
      <c r="I11" s="19" t="b">
        <v>0</v>
      </c>
      <c r="K11" s="9"/>
      <c r="L11" s="1"/>
    </row>
    <row r="12" spans="2:12" x14ac:dyDescent="0.2">
      <c r="B12" s="16"/>
      <c r="C12" s="16"/>
      <c r="D12" s="17">
        <f t="shared" si="0"/>
        <v>0</v>
      </c>
      <c r="E12" s="18"/>
      <c r="F12" s="16"/>
      <c r="G12" s="18"/>
      <c r="H12" s="18">
        <f t="shared" si="1"/>
        <v>0</v>
      </c>
      <c r="I12" s="19" t="b">
        <v>0</v>
      </c>
      <c r="K12" s="9"/>
      <c r="L12" s="1"/>
    </row>
    <row r="13" spans="2:12" x14ac:dyDescent="0.2">
      <c r="B13" s="16"/>
      <c r="C13" s="16"/>
      <c r="D13" s="17">
        <f t="shared" si="0"/>
        <v>0</v>
      </c>
      <c r="E13" s="18"/>
      <c r="F13" s="16"/>
      <c r="G13" s="18"/>
      <c r="H13" s="18">
        <f t="shared" si="1"/>
        <v>0</v>
      </c>
      <c r="I13" s="19" t="b">
        <v>0</v>
      </c>
      <c r="K13" s="9"/>
      <c r="L13" s="1"/>
    </row>
    <row r="14" spans="2:12" x14ac:dyDescent="0.2">
      <c r="B14" s="16"/>
      <c r="C14" s="16"/>
      <c r="D14" s="17">
        <f t="shared" si="0"/>
        <v>0</v>
      </c>
      <c r="E14" s="18"/>
      <c r="F14" s="16"/>
      <c r="G14" s="18"/>
      <c r="H14" s="18">
        <f t="shared" si="1"/>
        <v>0</v>
      </c>
      <c r="I14" s="19" t="b">
        <v>0</v>
      </c>
      <c r="K14" s="9"/>
      <c r="L14" s="1"/>
    </row>
    <row r="15" spans="2:12" x14ac:dyDescent="0.2">
      <c r="B15" s="16"/>
      <c r="C15" s="16"/>
      <c r="D15" s="17">
        <f t="shared" si="0"/>
        <v>0</v>
      </c>
      <c r="E15" s="18"/>
      <c r="F15" s="16"/>
      <c r="G15" s="18"/>
      <c r="H15" s="18">
        <f t="shared" si="1"/>
        <v>0</v>
      </c>
      <c r="I15" s="19" t="b">
        <v>0</v>
      </c>
      <c r="K15" s="9"/>
      <c r="L15" s="1"/>
    </row>
    <row r="16" spans="2:12" x14ac:dyDescent="0.2">
      <c r="B16" s="16"/>
      <c r="C16" s="16"/>
      <c r="D16" s="17">
        <f t="shared" ref="D16:D36" si="2">IF(C16="A+",4,IF(C16="A",4,IF(C16="A-",3.7,IF(C16="B+",3.3,IF(C16="B",3,IF(C16="B-",2.7,IF(C16="C+",2.3,IF(C16="C",2,IF(C16="C-",1.7,IF(C16="D+",1.3,IF(C16="D",1,IF(C16="D-",0.7,0))))))))))))</f>
        <v>0</v>
      </c>
      <c r="E16" s="21"/>
      <c r="F16" s="16"/>
      <c r="G16" s="21"/>
      <c r="H16" s="18">
        <f t="shared" si="1"/>
        <v>0</v>
      </c>
      <c r="I16" s="19" t="b">
        <v>0</v>
      </c>
      <c r="K16" s="9"/>
      <c r="L16" s="1"/>
    </row>
    <row r="17" spans="2:17" x14ac:dyDescent="0.2">
      <c r="B17" s="16"/>
      <c r="C17" s="16"/>
      <c r="D17" s="17">
        <f t="shared" si="2"/>
        <v>0</v>
      </c>
      <c r="E17" s="18"/>
      <c r="F17" s="16"/>
      <c r="G17" s="18"/>
      <c r="H17" s="18">
        <f t="shared" si="1"/>
        <v>0</v>
      </c>
      <c r="I17" s="19" t="b">
        <v>0</v>
      </c>
      <c r="K17" s="9"/>
      <c r="L17" s="1"/>
    </row>
    <row r="18" spans="2:17" ht="17" thickBot="1" x14ac:dyDescent="0.25">
      <c r="B18" s="16"/>
      <c r="C18" s="16"/>
      <c r="D18" s="17">
        <f t="shared" si="2"/>
        <v>0</v>
      </c>
      <c r="E18" s="18"/>
      <c r="F18" s="16"/>
      <c r="G18" s="18"/>
      <c r="H18" s="18">
        <f t="shared" si="1"/>
        <v>0</v>
      </c>
      <c r="I18" s="19" t="b">
        <v>0</v>
      </c>
      <c r="L18" s="1"/>
    </row>
    <row r="19" spans="2:17" ht="16" customHeight="1" x14ac:dyDescent="0.2">
      <c r="B19" s="16"/>
      <c r="C19" s="16"/>
      <c r="D19" s="17">
        <f t="shared" si="2"/>
        <v>0</v>
      </c>
      <c r="E19" s="18"/>
      <c r="F19" s="16"/>
      <c r="G19" s="18"/>
      <c r="H19" s="18">
        <f t="shared" si="1"/>
        <v>0</v>
      </c>
      <c r="I19" s="19" t="b">
        <v>0</v>
      </c>
      <c r="K19" s="44" t="s">
        <v>47</v>
      </c>
      <c r="L19" s="45"/>
      <c r="M19" s="45"/>
      <c r="N19" s="45"/>
      <c r="O19" s="45"/>
      <c r="P19" s="45"/>
      <c r="Q19" s="46"/>
    </row>
    <row r="20" spans="2:17" ht="16" customHeight="1" x14ac:dyDescent="0.2">
      <c r="B20" s="16"/>
      <c r="C20" s="16"/>
      <c r="D20" s="17">
        <f t="shared" si="2"/>
        <v>0</v>
      </c>
      <c r="E20" s="18"/>
      <c r="F20" s="16"/>
      <c r="G20" s="18"/>
      <c r="H20" s="18">
        <f t="shared" si="1"/>
        <v>0</v>
      </c>
      <c r="I20" s="19" t="b">
        <v>0</v>
      </c>
      <c r="K20" s="47"/>
      <c r="L20" s="48"/>
      <c r="M20" s="48"/>
      <c r="N20" s="48"/>
      <c r="O20" s="48"/>
      <c r="P20" s="48"/>
      <c r="Q20" s="49"/>
    </row>
    <row r="21" spans="2:17" ht="16" customHeight="1" x14ac:dyDescent="0.2">
      <c r="B21" s="16"/>
      <c r="C21" s="16"/>
      <c r="D21" s="17">
        <f t="shared" si="2"/>
        <v>0</v>
      </c>
      <c r="E21" s="18"/>
      <c r="F21" s="16"/>
      <c r="G21" s="18"/>
      <c r="H21" s="18">
        <f t="shared" si="1"/>
        <v>0</v>
      </c>
      <c r="I21" s="19" t="b">
        <v>0</v>
      </c>
      <c r="K21" s="37" t="s">
        <v>27</v>
      </c>
      <c r="L21" s="38"/>
      <c r="M21" s="38"/>
      <c r="N21" s="38"/>
      <c r="O21" s="38"/>
      <c r="P21" s="38"/>
      <c r="Q21" s="39"/>
    </row>
    <row r="22" spans="2:17" ht="16" customHeight="1" x14ac:dyDescent="0.2">
      <c r="B22" s="16"/>
      <c r="C22" s="16"/>
      <c r="D22" s="17">
        <f t="shared" si="2"/>
        <v>0</v>
      </c>
      <c r="E22" s="18"/>
      <c r="F22" s="16"/>
      <c r="G22" s="18"/>
      <c r="H22" s="18">
        <f t="shared" si="1"/>
        <v>0</v>
      </c>
      <c r="I22" s="19" t="b">
        <v>0</v>
      </c>
      <c r="K22" s="37" t="s">
        <v>28</v>
      </c>
      <c r="L22" s="38"/>
      <c r="M22" s="38"/>
      <c r="N22" s="38"/>
      <c r="O22" s="38"/>
      <c r="P22" s="38"/>
      <c r="Q22" s="39"/>
    </row>
    <row r="23" spans="2:17" ht="16" customHeight="1" x14ac:dyDescent="0.2">
      <c r="B23" s="16"/>
      <c r="C23" s="16"/>
      <c r="D23" s="17">
        <f t="shared" si="2"/>
        <v>0</v>
      </c>
      <c r="E23" s="18"/>
      <c r="F23" s="16"/>
      <c r="G23" s="18"/>
      <c r="H23" s="18">
        <f t="shared" si="1"/>
        <v>0</v>
      </c>
      <c r="I23" s="19" t="b">
        <v>0</v>
      </c>
      <c r="K23" s="37" t="s">
        <v>29</v>
      </c>
      <c r="L23" s="38"/>
      <c r="M23" s="38"/>
      <c r="N23" s="38"/>
      <c r="O23" s="38"/>
      <c r="P23" s="38"/>
      <c r="Q23" s="39"/>
    </row>
    <row r="24" spans="2:17" ht="16" customHeight="1" x14ac:dyDescent="0.2">
      <c r="B24" s="20"/>
      <c r="C24" s="20"/>
      <c r="D24" s="17">
        <f t="shared" si="2"/>
        <v>0</v>
      </c>
      <c r="E24" s="21"/>
      <c r="F24" s="20"/>
      <c r="G24" s="22"/>
      <c r="H24" s="18">
        <f t="shared" si="1"/>
        <v>0</v>
      </c>
      <c r="I24" s="19" t="b">
        <v>0</v>
      </c>
      <c r="K24" s="37" t="s">
        <v>30</v>
      </c>
      <c r="L24" s="38"/>
      <c r="M24" s="38"/>
      <c r="N24" s="38"/>
      <c r="O24" s="38"/>
      <c r="P24" s="38"/>
      <c r="Q24" s="39"/>
    </row>
    <row r="25" spans="2:17" ht="16" customHeight="1" x14ac:dyDescent="0.2">
      <c r="B25" s="16"/>
      <c r="C25" s="16"/>
      <c r="D25" s="17">
        <f t="shared" si="2"/>
        <v>0</v>
      </c>
      <c r="E25" s="18"/>
      <c r="F25" s="16"/>
      <c r="G25" s="18"/>
      <c r="H25" s="18">
        <f t="shared" ref="H25:H36" si="3">D25*F25</f>
        <v>0</v>
      </c>
      <c r="I25" s="19" t="b">
        <v>0</v>
      </c>
      <c r="K25" s="37" t="s">
        <v>31</v>
      </c>
      <c r="L25" s="38"/>
      <c r="M25" s="38"/>
      <c r="N25" s="38"/>
      <c r="O25" s="38"/>
      <c r="P25" s="38"/>
      <c r="Q25" s="39"/>
    </row>
    <row r="26" spans="2:17" ht="16" customHeight="1" x14ac:dyDescent="0.2">
      <c r="B26" s="16"/>
      <c r="C26" s="16"/>
      <c r="D26" s="17">
        <f t="shared" si="2"/>
        <v>0</v>
      </c>
      <c r="E26" s="18"/>
      <c r="F26" s="16"/>
      <c r="G26" s="18"/>
      <c r="H26" s="18">
        <f t="shared" si="3"/>
        <v>0</v>
      </c>
      <c r="I26" s="19" t="b">
        <v>0</v>
      </c>
      <c r="K26" s="37" t="s">
        <v>32</v>
      </c>
      <c r="L26" s="38"/>
      <c r="M26" s="38"/>
      <c r="N26" s="38"/>
      <c r="O26" s="38"/>
      <c r="P26" s="38"/>
      <c r="Q26" s="39"/>
    </row>
    <row r="27" spans="2:17" ht="16" customHeight="1" x14ac:dyDescent="0.2">
      <c r="B27" s="16"/>
      <c r="C27" s="16"/>
      <c r="D27" s="17">
        <f t="shared" si="2"/>
        <v>0</v>
      </c>
      <c r="E27" s="18"/>
      <c r="F27" s="16"/>
      <c r="G27" s="18"/>
      <c r="H27" s="18">
        <f t="shared" si="3"/>
        <v>0</v>
      </c>
      <c r="I27" s="19" t="b">
        <v>0</v>
      </c>
      <c r="K27" s="37" t="s">
        <v>33</v>
      </c>
      <c r="L27" s="38"/>
      <c r="M27" s="38"/>
      <c r="N27" s="38"/>
      <c r="O27" s="38"/>
      <c r="P27" s="38"/>
      <c r="Q27" s="39"/>
    </row>
    <row r="28" spans="2:17" ht="16" customHeight="1" x14ac:dyDescent="0.2">
      <c r="B28" s="20"/>
      <c r="C28" s="20"/>
      <c r="D28" s="17">
        <f t="shared" si="2"/>
        <v>0</v>
      </c>
      <c r="E28" s="21"/>
      <c r="F28" s="20"/>
      <c r="G28" s="22"/>
      <c r="H28" s="18">
        <f t="shared" si="3"/>
        <v>0</v>
      </c>
      <c r="I28" s="19" t="b">
        <v>0</v>
      </c>
      <c r="K28" s="37" t="s">
        <v>34</v>
      </c>
      <c r="L28" s="38"/>
      <c r="M28" s="38"/>
      <c r="N28" s="38"/>
      <c r="O28" s="38"/>
      <c r="P28" s="38"/>
      <c r="Q28" s="39"/>
    </row>
    <row r="29" spans="2:17" ht="16" customHeight="1" x14ac:dyDescent="0.2">
      <c r="B29" s="16"/>
      <c r="C29" s="16"/>
      <c r="D29" s="17">
        <f t="shared" si="2"/>
        <v>0</v>
      </c>
      <c r="E29" s="18"/>
      <c r="F29" s="16"/>
      <c r="G29" s="18"/>
      <c r="H29" s="18">
        <f t="shared" si="3"/>
        <v>0</v>
      </c>
      <c r="I29" s="19" t="b">
        <v>0</v>
      </c>
      <c r="K29" s="37" t="s">
        <v>35</v>
      </c>
      <c r="L29" s="38"/>
      <c r="M29" s="38"/>
      <c r="N29" s="38"/>
      <c r="O29" s="38"/>
      <c r="P29" s="38"/>
      <c r="Q29" s="39"/>
    </row>
    <row r="30" spans="2:17" ht="21" x14ac:dyDescent="0.2">
      <c r="B30" s="16"/>
      <c r="C30" s="16"/>
      <c r="D30" s="17">
        <f t="shared" si="2"/>
        <v>0</v>
      </c>
      <c r="E30" s="18"/>
      <c r="F30" s="16"/>
      <c r="G30" s="18"/>
      <c r="H30" s="18">
        <f t="shared" si="3"/>
        <v>0</v>
      </c>
      <c r="I30" s="19" t="b">
        <v>0</v>
      </c>
      <c r="K30" s="40" t="s">
        <v>85</v>
      </c>
      <c r="L30" s="41"/>
      <c r="M30" s="41"/>
      <c r="N30" s="41"/>
      <c r="O30" s="41"/>
      <c r="P30" s="41"/>
      <c r="Q30" s="42"/>
    </row>
    <row r="31" spans="2:17" ht="22" thickBot="1" x14ac:dyDescent="0.25">
      <c r="B31" s="16"/>
      <c r="C31" s="16"/>
      <c r="D31" s="17">
        <f t="shared" si="2"/>
        <v>0</v>
      </c>
      <c r="E31" s="18"/>
      <c r="F31" s="16"/>
      <c r="G31" s="18"/>
      <c r="H31" s="18">
        <f t="shared" si="3"/>
        <v>0</v>
      </c>
      <c r="I31" s="19" t="b">
        <v>0</v>
      </c>
      <c r="K31" s="30" t="s">
        <v>46</v>
      </c>
      <c r="L31" s="31"/>
      <c r="M31" s="31"/>
      <c r="N31" s="31"/>
      <c r="O31" s="31"/>
      <c r="P31" s="31"/>
      <c r="Q31" s="32"/>
    </row>
    <row r="32" spans="2:17" x14ac:dyDescent="0.2">
      <c r="B32" s="20"/>
      <c r="C32" s="20"/>
      <c r="D32" s="17">
        <f t="shared" si="2"/>
        <v>0</v>
      </c>
      <c r="E32" s="21"/>
      <c r="F32" s="20"/>
      <c r="G32" s="22"/>
      <c r="H32" s="18">
        <f t="shared" si="3"/>
        <v>0</v>
      </c>
      <c r="I32" s="19" t="b">
        <v>0</v>
      </c>
    </row>
    <row r="33" spans="2:9" x14ac:dyDescent="0.2">
      <c r="B33" s="16"/>
      <c r="C33" s="16"/>
      <c r="D33" s="17">
        <f t="shared" si="2"/>
        <v>0</v>
      </c>
      <c r="E33" s="18"/>
      <c r="F33" s="16"/>
      <c r="G33" s="18"/>
      <c r="H33" s="18">
        <f t="shared" si="3"/>
        <v>0</v>
      </c>
      <c r="I33" s="19" t="b">
        <v>0</v>
      </c>
    </row>
    <row r="34" spans="2:9" x14ac:dyDescent="0.2">
      <c r="B34" s="16"/>
      <c r="C34" s="16"/>
      <c r="D34" s="17">
        <f t="shared" si="2"/>
        <v>0</v>
      </c>
      <c r="E34" s="18"/>
      <c r="F34" s="16"/>
      <c r="G34" s="18"/>
      <c r="H34" s="18">
        <f t="shared" si="3"/>
        <v>0</v>
      </c>
      <c r="I34" s="19" t="b">
        <v>0</v>
      </c>
    </row>
    <row r="35" spans="2:9" x14ac:dyDescent="0.2">
      <c r="B35" s="16"/>
      <c r="C35" s="16"/>
      <c r="D35" s="17">
        <f t="shared" si="2"/>
        <v>0</v>
      </c>
      <c r="E35" s="18"/>
      <c r="F35" s="16"/>
      <c r="G35" s="18"/>
      <c r="H35" s="18">
        <f t="shared" si="3"/>
        <v>0</v>
      </c>
      <c r="I35" s="19" t="b">
        <v>0</v>
      </c>
    </row>
    <row r="36" spans="2:9" x14ac:dyDescent="0.2">
      <c r="B36" s="20"/>
      <c r="C36" s="20"/>
      <c r="D36" s="17">
        <f t="shared" si="2"/>
        <v>0</v>
      </c>
      <c r="E36" s="21"/>
      <c r="F36" s="20"/>
      <c r="G36" s="22"/>
      <c r="H36" s="18">
        <f t="shared" si="3"/>
        <v>0</v>
      </c>
      <c r="I36" s="19" t="b">
        <v>0</v>
      </c>
    </row>
    <row r="38" spans="2:9" x14ac:dyDescent="0.2">
      <c r="D38" s="7" t="s">
        <v>37</v>
      </c>
      <c r="E38" s="7" t="s">
        <v>67</v>
      </c>
      <c r="F38" s="33" t="s">
        <v>70</v>
      </c>
      <c r="G38" s="34"/>
    </row>
    <row r="39" spans="2:9" x14ac:dyDescent="0.2">
      <c r="D39" s="3">
        <f>SUMIF(I:I,TRUE,F:F)</f>
        <v>0</v>
      </c>
      <c r="E39" s="3">
        <f>SUMIF(I:I,TRUE,H:H)</f>
        <v>0</v>
      </c>
      <c r="F39" s="35" t="str">
        <f>IFERROR(E39/D39,"")</f>
        <v/>
      </c>
      <c r="G39" s="36"/>
    </row>
    <row r="40" spans="2:9" x14ac:dyDescent="0.2">
      <c r="D40" s="7" t="s">
        <v>20</v>
      </c>
      <c r="E40" s="8" t="s">
        <v>68</v>
      </c>
      <c r="F40" s="33" t="s">
        <v>71</v>
      </c>
      <c r="G40" s="34"/>
    </row>
    <row r="41" spans="2:9" x14ac:dyDescent="0.2">
      <c r="D41" s="3">
        <f>SUMIF(I:I,FALSE,F:F)</f>
        <v>0</v>
      </c>
      <c r="E41" s="3">
        <f>SUMIF(I:I,FALSE,H:H)</f>
        <v>0</v>
      </c>
      <c r="F41" s="35" t="str">
        <f>IFERROR(E41/D41,"")</f>
        <v/>
      </c>
      <c r="G41" s="36"/>
    </row>
    <row r="42" spans="2:9" x14ac:dyDescent="0.2">
      <c r="D42" s="7" t="s">
        <v>19</v>
      </c>
      <c r="E42" s="7" t="s">
        <v>69</v>
      </c>
      <c r="F42" s="33" t="s">
        <v>72</v>
      </c>
      <c r="G42" s="34"/>
    </row>
    <row r="43" spans="2:9" x14ac:dyDescent="0.2">
      <c r="D43" s="3">
        <f>D39+D41</f>
        <v>0</v>
      </c>
      <c r="E43" s="3">
        <f>E39+E41</f>
        <v>0</v>
      </c>
      <c r="F43" s="35" t="str">
        <f>IFERROR(E43/D43,"")</f>
        <v/>
      </c>
      <c r="G43" s="36"/>
    </row>
  </sheetData>
  <sheetProtection algorithmName="SHA-512" hashValue="16bdSj01bRm71RekmpWa/Xdbv4U7Mm6S8Y46SjQyWVnGal83DavTyYYddUKvqqSDU7gdwBSOPsBGGFH9gVLNFQ==" saltValue="PIiTdcm0cVHg9mNTY3uviw==" spinCount="100000" sheet="1" objects="1" scenarios="1"/>
  <mergeCells count="20">
    <mergeCell ref="F41:G41"/>
    <mergeCell ref="K29:Q29"/>
    <mergeCell ref="F42:G42"/>
    <mergeCell ref="K30:Q30"/>
    <mergeCell ref="F43:G43"/>
    <mergeCell ref="K31:Q31"/>
    <mergeCell ref="F40:G40"/>
    <mergeCell ref="F39:G39"/>
    <mergeCell ref="F38:G38"/>
    <mergeCell ref="K25:Q25"/>
    <mergeCell ref="K26:Q26"/>
    <mergeCell ref="K27:Q27"/>
    <mergeCell ref="K28:Q28"/>
    <mergeCell ref="B2:I2"/>
    <mergeCell ref="K19:Q20"/>
    <mergeCell ref="K21:Q21"/>
    <mergeCell ref="K22:Q22"/>
    <mergeCell ref="K23:Q23"/>
    <mergeCell ref="K24:Q24"/>
    <mergeCell ref="B3:I4"/>
  </mergeCells>
  <conditionalFormatting sqref="I6:I36">
    <cfRule type="cellIs" dxfId="1" priority="1" operator="equal">
      <formula>TRUE</formula>
    </cfRule>
  </conditionalFormatting>
  <dataValidations count="1">
    <dataValidation type="list" allowBlank="1" showInputMessage="1" showErrorMessage="1" sqref="C6:C1048576" xr:uid="{522EAEBE-B9FE-AD4E-B945-928B2BE8CA8B}">
      <formula1>"A+,A,A-,B+,B,B-,C+,C,C-,D+,D,D-,F"</formula1>
    </dataValidation>
  </dataValidations>
  <hyperlinks>
    <hyperlink ref="K21:Q21" r:id="rId1" display="Dental" xr:uid="{42A556BE-42D9-4847-BD95-E7BC21EE04EF}"/>
    <hyperlink ref="K22:Q22" r:id="rId2" display="Medicine – Allopathic (MD)" xr:uid="{35570054-028E-044F-B1CD-79374CC48DB6}"/>
    <hyperlink ref="K23:Q23" r:id="rId3" display="Medicine – Osteopathic (DO)" xr:uid="{3C0D5AF1-87A6-314D-849B-77011D978CA7}"/>
    <hyperlink ref="K25:Q25" r:id="rId4" display="Optometry" xr:uid="{DDC72EC9-A9A5-E74A-A81A-F54569C8B831}"/>
    <hyperlink ref="K26:Q26" r:id="rId5" display="Pharmacy" xr:uid="{BFFDD40A-7496-1041-9D4F-60ED085FE117}"/>
    <hyperlink ref="K27:Q27" r:id="rId6" display="Physical Therapy" xr:uid="{3C4EF715-D978-B240-88AC-C829CDAFE9FF}"/>
    <hyperlink ref="K28:Q28" r:id="rId7" display="Physician Assistant" xr:uid="{913AC3C3-AE79-E44D-92B4-90F4BAADF6A9}"/>
    <hyperlink ref="K29:Q29" r:id="rId8" display="Podiatry" xr:uid="{8F3CB8FD-C031-8648-9162-71186E824A0D}"/>
    <hyperlink ref="K31:Q31" r:id="rId9" display="Veterinary Medicine " xr:uid="{2FFF1B44-C0F6-1449-8647-49D179871141}"/>
    <hyperlink ref="K24:Q24" r:id="rId10" display="Occupational Therapy" xr:uid="{5C5C0CCE-51E7-0844-A6CA-DA28DD9A6D29}"/>
  </hyperlinks>
  <pageMargins left="0.7" right="0.7" top="0.75" bottom="0.75" header="0.3" footer="0.3"/>
  <drawing r:id="rId11"/>
  <legacyDrawing r:id="rId12"/>
  <mc:AlternateContent xmlns:mc="http://schemas.openxmlformats.org/markup-compatibility/2006">
    <mc:Choice Requires="x14">
      <controls>
        <mc:AlternateContent xmlns:mc="http://schemas.openxmlformats.org/markup-compatibility/2006">
          <mc:Choice Requires="x14">
            <control shapeId="7169" r:id="rId13" name="Check Box 1">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7170" r:id="rId14" name="Check Box 2">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7171" r:id="rId15" name="Check Box 3">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7172" r:id="rId16" name="Check Box 4">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7173" r:id="rId17" name="Check Box 5">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7174" r:id="rId18" name="Check Box 6">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7175" r:id="rId19" name="Check Box 7">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7176" r:id="rId20" name="Check Box 8">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7177" r:id="rId21" name="Check Box 9">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7178" r:id="rId22" name="Check Box 10">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7179" r:id="rId23" name="Check Box 11">
              <controlPr defaultSize="0" autoFill="0" autoLine="0" autoPict="0">
                <anchor moveWithCells="1">
                  <from>
                    <xdr:col>8</xdr:col>
                    <xdr:colOff>254000</xdr:colOff>
                    <xdr:row>14</xdr:row>
                    <xdr:rowOff>927100</xdr:rowOff>
                  </from>
                  <to>
                    <xdr:col>8</xdr:col>
                    <xdr:colOff>520700</xdr:colOff>
                    <xdr:row>16</xdr:row>
                    <xdr:rowOff>0</xdr:rowOff>
                  </to>
                </anchor>
              </controlPr>
            </control>
          </mc:Choice>
        </mc:AlternateContent>
        <mc:AlternateContent xmlns:mc="http://schemas.openxmlformats.org/markup-compatibility/2006">
          <mc:Choice Requires="x14">
            <control shapeId="7180" r:id="rId24" name="Check Box 12">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7181" r:id="rId25" name="Check Box 13">
              <controlPr defaultSize="0" autoFill="0" autoLine="0" autoPict="0">
                <anchor moveWithCells="1">
                  <from>
                    <xdr:col>8</xdr:col>
                    <xdr:colOff>254000</xdr:colOff>
                    <xdr:row>16</xdr:row>
                    <xdr:rowOff>927100</xdr:rowOff>
                  </from>
                  <to>
                    <xdr:col>8</xdr:col>
                    <xdr:colOff>520700</xdr:colOff>
                    <xdr:row>17</xdr:row>
                    <xdr:rowOff>203200</xdr:rowOff>
                  </to>
                </anchor>
              </controlPr>
            </control>
          </mc:Choice>
        </mc:AlternateContent>
        <mc:AlternateContent xmlns:mc="http://schemas.openxmlformats.org/markup-compatibility/2006">
          <mc:Choice Requires="x14">
            <control shapeId="7182" r:id="rId26" name="Check Box 14">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7183" r:id="rId27" name="Check Box 15">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7184" r:id="rId28" name="Check Box 16">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7185" r:id="rId29" name="Check Box 17">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7186" r:id="rId30" name="Check Box 18">
              <controlPr defaultSize="0" autoFill="0" autoLine="0" autoPict="0">
                <anchor moveWithCells="1">
                  <from>
                    <xdr:col>8</xdr:col>
                    <xdr:colOff>254000</xdr:colOff>
                    <xdr:row>21</xdr:row>
                    <xdr:rowOff>927100</xdr:rowOff>
                  </from>
                  <to>
                    <xdr:col>8</xdr:col>
                    <xdr:colOff>520700</xdr:colOff>
                    <xdr:row>23</xdr:row>
                    <xdr:rowOff>0</xdr:rowOff>
                  </to>
                </anchor>
              </controlPr>
            </control>
          </mc:Choice>
        </mc:AlternateContent>
        <mc:AlternateContent xmlns:mc="http://schemas.openxmlformats.org/markup-compatibility/2006">
          <mc:Choice Requires="x14">
            <control shapeId="7187" r:id="rId31" name="Check Box 19">
              <controlPr defaultSize="0" autoFill="0" autoLine="0" autoPict="0">
                <anchor moveWithCells="1">
                  <from>
                    <xdr:col>8</xdr:col>
                    <xdr:colOff>254000</xdr:colOff>
                    <xdr:row>22</xdr:row>
                    <xdr:rowOff>927100</xdr:rowOff>
                  </from>
                  <to>
                    <xdr:col>8</xdr:col>
                    <xdr:colOff>520700</xdr:colOff>
                    <xdr:row>24</xdr:row>
                    <xdr:rowOff>0</xdr:rowOff>
                  </to>
                </anchor>
              </controlPr>
            </control>
          </mc:Choice>
        </mc:AlternateContent>
        <mc:AlternateContent xmlns:mc="http://schemas.openxmlformats.org/markup-compatibility/2006">
          <mc:Choice Requires="x14">
            <control shapeId="7188" r:id="rId32" name="Check Box 20">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7189" r:id="rId33" name="Check Box 21">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7190" r:id="rId34" name="Check Box 22">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7191" r:id="rId35" name="Check Box 23">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7192" r:id="rId36" name="Check Box 24">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7193" r:id="rId37" name="Check Box 25">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7194" r:id="rId38" name="Check Box 26">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7195" r:id="rId39" name="Check Box 27">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7196" r:id="rId40" name="Check Box 28">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7197" r:id="rId41" name="Check Box 29">
              <controlPr defaultSize="0" autoFill="0" autoLine="0" autoPict="0">
                <anchor moveWithCells="1">
                  <from>
                    <xdr:col>8</xdr:col>
                    <xdr:colOff>254000</xdr:colOff>
                    <xdr:row>14</xdr:row>
                    <xdr:rowOff>927100</xdr:rowOff>
                  </from>
                  <to>
                    <xdr:col>8</xdr:col>
                    <xdr:colOff>520700</xdr:colOff>
                    <xdr:row>16</xdr:row>
                    <xdr:rowOff>0</xdr:rowOff>
                  </to>
                </anchor>
              </controlPr>
            </control>
          </mc:Choice>
        </mc:AlternateContent>
        <mc:AlternateContent xmlns:mc="http://schemas.openxmlformats.org/markup-compatibility/2006">
          <mc:Choice Requires="x14">
            <control shapeId="7198" r:id="rId42" name="Check Box 30">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7199" r:id="rId43" name="Check Box 31">
              <controlPr defaultSize="0" autoFill="0" autoLine="0" autoPict="0">
                <anchor moveWithCells="1">
                  <from>
                    <xdr:col>8</xdr:col>
                    <xdr:colOff>254000</xdr:colOff>
                    <xdr:row>16</xdr:row>
                    <xdr:rowOff>927100</xdr:rowOff>
                  </from>
                  <to>
                    <xdr:col>8</xdr:col>
                    <xdr:colOff>520700</xdr:colOff>
                    <xdr:row>17</xdr:row>
                    <xdr:rowOff>203200</xdr:rowOff>
                  </to>
                </anchor>
              </controlPr>
            </control>
          </mc:Choice>
        </mc:AlternateContent>
        <mc:AlternateContent xmlns:mc="http://schemas.openxmlformats.org/markup-compatibility/2006">
          <mc:Choice Requires="x14">
            <control shapeId="7200" r:id="rId44" name="Check Box 32">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7201" r:id="rId45" name="Check Box 33">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7202" r:id="rId46" name="Check Box 34">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7203" r:id="rId47" name="Check Box 35">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7204" r:id="rId48" name="Check Box 36">
              <controlPr defaultSize="0" autoFill="0" autoLine="0" autoPict="0">
                <anchor moveWithCells="1">
                  <from>
                    <xdr:col>8</xdr:col>
                    <xdr:colOff>254000</xdr:colOff>
                    <xdr:row>21</xdr:row>
                    <xdr:rowOff>927100</xdr:rowOff>
                  </from>
                  <to>
                    <xdr:col>8</xdr:col>
                    <xdr:colOff>520700</xdr:colOff>
                    <xdr:row>23</xdr:row>
                    <xdr:rowOff>0</xdr:rowOff>
                  </to>
                </anchor>
              </controlPr>
            </control>
          </mc:Choice>
        </mc:AlternateContent>
        <mc:AlternateContent xmlns:mc="http://schemas.openxmlformats.org/markup-compatibility/2006">
          <mc:Choice Requires="x14">
            <control shapeId="7205" r:id="rId49" name="Check Box 37">
              <controlPr defaultSize="0" autoFill="0" autoLine="0" autoPict="0">
                <anchor moveWithCells="1">
                  <from>
                    <xdr:col>8</xdr:col>
                    <xdr:colOff>254000</xdr:colOff>
                    <xdr:row>22</xdr:row>
                    <xdr:rowOff>927100</xdr:rowOff>
                  </from>
                  <to>
                    <xdr:col>8</xdr:col>
                    <xdr:colOff>520700</xdr:colOff>
                    <xdr:row>24</xdr:row>
                    <xdr:rowOff>0</xdr:rowOff>
                  </to>
                </anchor>
              </controlPr>
            </control>
          </mc:Choice>
        </mc:AlternateContent>
        <mc:AlternateContent xmlns:mc="http://schemas.openxmlformats.org/markup-compatibility/2006">
          <mc:Choice Requires="x14">
            <control shapeId="7212" r:id="rId50" name="Check Box 44">
              <controlPr defaultSize="0" autoFill="0" autoLine="0" autoPict="0">
                <anchor moveWithCells="1">
                  <from>
                    <xdr:col>8</xdr:col>
                    <xdr:colOff>254000</xdr:colOff>
                    <xdr:row>22</xdr:row>
                    <xdr:rowOff>927100</xdr:rowOff>
                  </from>
                  <to>
                    <xdr:col>8</xdr:col>
                    <xdr:colOff>520700</xdr:colOff>
                    <xdr:row>24</xdr:row>
                    <xdr:rowOff>12700</xdr:rowOff>
                  </to>
                </anchor>
              </controlPr>
            </control>
          </mc:Choice>
        </mc:AlternateContent>
        <mc:AlternateContent xmlns:mc="http://schemas.openxmlformats.org/markup-compatibility/2006">
          <mc:Choice Requires="x14">
            <control shapeId="7213" r:id="rId51" name="Check Box 45">
              <controlPr defaultSize="0" autoFill="0" autoLine="0" autoPict="0">
                <anchor moveWithCells="1">
                  <from>
                    <xdr:col>8</xdr:col>
                    <xdr:colOff>254000</xdr:colOff>
                    <xdr:row>23</xdr:row>
                    <xdr:rowOff>927100</xdr:rowOff>
                  </from>
                  <to>
                    <xdr:col>8</xdr:col>
                    <xdr:colOff>520700</xdr:colOff>
                    <xdr:row>25</xdr:row>
                    <xdr:rowOff>12700</xdr:rowOff>
                  </to>
                </anchor>
              </controlPr>
            </control>
          </mc:Choice>
        </mc:AlternateContent>
        <mc:AlternateContent xmlns:mc="http://schemas.openxmlformats.org/markup-compatibility/2006">
          <mc:Choice Requires="x14">
            <control shapeId="7214" r:id="rId52" name="Check Box 46">
              <controlPr defaultSize="0" autoFill="0" autoLine="0" autoPict="0">
                <anchor moveWithCells="1">
                  <from>
                    <xdr:col>8</xdr:col>
                    <xdr:colOff>254000</xdr:colOff>
                    <xdr:row>24</xdr:row>
                    <xdr:rowOff>927100</xdr:rowOff>
                  </from>
                  <to>
                    <xdr:col>8</xdr:col>
                    <xdr:colOff>520700</xdr:colOff>
                    <xdr:row>26</xdr:row>
                    <xdr:rowOff>12700</xdr:rowOff>
                  </to>
                </anchor>
              </controlPr>
            </control>
          </mc:Choice>
        </mc:AlternateContent>
        <mc:AlternateContent xmlns:mc="http://schemas.openxmlformats.org/markup-compatibility/2006">
          <mc:Choice Requires="x14">
            <control shapeId="7215" r:id="rId53" name="Check Box 47">
              <controlPr defaultSize="0" autoFill="0" autoLine="0" autoPict="0">
                <anchor moveWithCells="1">
                  <from>
                    <xdr:col>8</xdr:col>
                    <xdr:colOff>254000</xdr:colOff>
                    <xdr:row>25</xdr:row>
                    <xdr:rowOff>927100</xdr:rowOff>
                  </from>
                  <to>
                    <xdr:col>8</xdr:col>
                    <xdr:colOff>520700</xdr:colOff>
                    <xdr:row>27</xdr:row>
                    <xdr:rowOff>12700</xdr:rowOff>
                  </to>
                </anchor>
              </controlPr>
            </control>
          </mc:Choice>
        </mc:AlternateContent>
        <mc:AlternateContent xmlns:mc="http://schemas.openxmlformats.org/markup-compatibility/2006">
          <mc:Choice Requires="x14">
            <control shapeId="7216" r:id="rId54" name="Check Box 48">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7217" r:id="rId55" name="Check Box 49">
              <controlPr defaultSize="0" autoFill="0" autoLine="0" autoPict="0">
                <anchor moveWithCells="1">
                  <from>
                    <xdr:col>8</xdr:col>
                    <xdr:colOff>254000</xdr:colOff>
                    <xdr:row>22</xdr:row>
                    <xdr:rowOff>927100</xdr:rowOff>
                  </from>
                  <to>
                    <xdr:col>8</xdr:col>
                    <xdr:colOff>520700</xdr:colOff>
                    <xdr:row>24</xdr:row>
                    <xdr:rowOff>12700</xdr:rowOff>
                  </to>
                </anchor>
              </controlPr>
            </control>
          </mc:Choice>
        </mc:AlternateContent>
        <mc:AlternateContent xmlns:mc="http://schemas.openxmlformats.org/markup-compatibility/2006">
          <mc:Choice Requires="x14">
            <control shapeId="7218" r:id="rId56" name="Check Box 50">
              <controlPr defaultSize="0" autoFill="0" autoLine="0" autoPict="0">
                <anchor moveWithCells="1">
                  <from>
                    <xdr:col>8</xdr:col>
                    <xdr:colOff>254000</xdr:colOff>
                    <xdr:row>23</xdr:row>
                    <xdr:rowOff>927100</xdr:rowOff>
                  </from>
                  <to>
                    <xdr:col>8</xdr:col>
                    <xdr:colOff>520700</xdr:colOff>
                    <xdr:row>25</xdr:row>
                    <xdr:rowOff>12700</xdr:rowOff>
                  </to>
                </anchor>
              </controlPr>
            </control>
          </mc:Choice>
        </mc:AlternateContent>
        <mc:AlternateContent xmlns:mc="http://schemas.openxmlformats.org/markup-compatibility/2006">
          <mc:Choice Requires="x14">
            <control shapeId="7219" r:id="rId57" name="Check Box 51">
              <controlPr defaultSize="0" autoFill="0" autoLine="0" autoPict="0">
                <anchor moveWithCells="1">
                  <from>
                    <xdr:col>8</xdr:col>
                    <xdr:colOff>254000</xdr:colOff>
                    <xdr:row>24</xdr:row>
                    <xdr:rowOff>927100</xdr:rowOff>
                  </from>
                  <to>
                    <xdr:col>8</xdr:col>
                    <xdr:colOff>520700</xdr:colOff>
                    <xdr:row>26</xdr:row>
                    <xdr:rowOff>12700</xdr:rowOff>
                  </to>
                </anchor>
              </controlPr>
            </control>
          </mc:Choice>
        </mc:AlternateContent>
        <mc:AlternateContent xmlns:mc="http://schemas.openxmlformats.org/markup-compatibility/2006">
          <mc:Choice Requires="x14">
            <control shapeId="7220" r:id="rId58" name="Check Box 52">
              <controlPr defaultSize="0" autoFill="0" autoLine="0" autoPict="0">
                <anchor moveWithCells="1">
                  <from>
                    <xdr:col>8</xdr:col>
                    <xdr:colOff>254000</xdr:colOff>
                    <xdr:row>25</xdr:row>
                    <xdr:rowOff>927100</xdr:rowOff>
                  </from>
                  <to>
                    <xdr:col>8</xdr:col>
                    <xdr:colOff>520700</xdr:colOff>
                    <xdr:row>27</xdr:row>
                    <xdr:rowOff>12700</xdr:rowOff>
                  </to>
                </anchor>
              </controlPr>
            </control>
          </mc:Choice>
        </mc:AlternateContent>
        <mc:AlternateContent xmlns:mc="http://schemas.openxmlformats.org/markup-compatibility/2006">
          <mc:Choice Requires="x14">
            <control shapeId="7221" r:id="rId59" name="Check Box 53">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7222" r:id="rId60" name="Check Box 54">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7223" r:id="rId61" name="Check Box 55">
              <controlPr defaultSize="0" autoFill="0" autoLine="0" autoPict="0">
                <anchor moveWithCells="1">
                  <from>
                    <xdr:col>8</xdr:col>
                    <xdr:colOff>254000</xdr:colOff>
                    <xdr:row>27</xdr:row>
                    <xdr:rowOff>927100</xdr:rowOff>
                  </from>
                  <to>
                    <xdr:col>8</xdr:col>
                    <xdr:colOff>520700</xdr:colOff>
                    <xdr:row>29</xdr:row>
                    <xdr:rowOff>12700</xdr:rowOff>
                  </to>
                </anchor>
              </controlPr>
            </control>
          </mc:Choice>
        </mc:AlternateContent>
        <mc:AlternateContent xmlns:mc="http://schemas.openxmlformats.org/markup-compatibility/2006">
          <mc:Choice Requires="x14">
            <control shapeId="7224" r:id="rId62" name="Check Box 56">
              <controlPr defaultSize="0" autoFill="0" autoLine="0" autoPict="0">
                <anchor moveWithCells="1">
                  <from>
                    <xdr:col>8</xdr:col>
                    <xdr:colOff>254000</xdr:colOff>
                    <xdr:row>28</xdr:row>
                    <xdr:rowOff>927100</xdr:rowOff>
                  </from>
                  <to>
                    <xdr:col>8</xdr:col>
                    <xdr:colOff>520700</xdr:colOff>
                    <xdr:row>29</xdr:row>
                    <xdr:rowOff>215900</xdr:rowOff>
                  </to>
                </anchor>
              </controlPr>
            </control>
          </mc:Choice>
        </mc:AlternateContent>
        <mc:AlternateContent xmlns:mc="http://schemas.openxmlformats.org/markup-compatibility/2006">
          <mc:Choice Requires="x14">
            <control shapeId="7225" r:id="rId63" name="Check Box 57">
              <controlPr defaultSize="0" autoFill="0" autoLine="0" autoPict="0">
                <anchor moveWithCells="1">
                  <from>
                    <xdr:col>8</xdr:col>
                    <xdr:colOff>254000</xdr:colOff>
                    <xdr:row>29</xdr:row>
                    <xdr:rowOff>927100</xdr:rowOff>
                  </from>
                  <to>
                    <xdr:col>8</xdr:col>
                    <xdr:colOff>520700</xdr:colOff>
                    <xdr:row>30</xdr:row>
                    <xdr:rowOff>203200</xdr:rowOff>
                  </to>
                </anchor>
              </controlPr>
            </control>
          </mc:Choice>
        </mc:AlternateContent>
        <mc:AlternateContent xmlns:mc="http://schemas.openxmlformats.org/markup-compatibility/2006">
          <mc:Choice Requires="x14">
            <control shapeId="7226" r:id="rId64" name="Check Box 58">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7227" r:id="rId65" name="Check Box 59">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7228" r:id="rId66" name="Check Box 60">
              <controlPr defaultSize="0" autoFill="0" autoLine="0" autoPict="0">
                <anchor moveWithCells="1">
                  <from>
                    <xdr:col>8</xdr:col>
                    <xdr:colOff>254000</xdr:colOff>
                    <xdr:row>27</xdr:row>
                    <xdr:rowOff>927100</xdr:rowOff>
                  </from>
                  <to>
                    <xdr:col>8</xdr:col>
                    <xdr:colOff>520700</xdr:colOff>
                    <xdr:row>29</xdr:row>
                    <xdr:rowOff>12700</xdr:rowOff>
                  </to>
                </anchor>
              </controlPr>
            </control>
          </mc:Choice>
        </mc:AlternateContent>
        <mc:AlternateContent xmlns:mc="http://schemas.openxmlformats.org/markup-compatibility/2006">
          <mc:Choice Requires="x14">
            <control shapeId="7229" r:id="rId67" name="Check Box 61">
              <controlPr defaultSize="0" autoFill="0" autoLine="0" autoPict="0">
                <anchor moveWithCells="1">
                  <from>
                    <xdr:col>8</xdr:col>
                    <xdr:colOff>254000</xdr:colOff>
                    <xdr:row>28</xdr:row>
                    <xdr:rowOff>927100</xdr:rowOff>
                  </from>
                  <to>
                    <xdr:col>8</xdr:col>
                    <xdr:colOff>520700</xdr:colOff>
                    <xdr:row>29</xdr:row>
                    <xdr:rowOff>215900</xdr:rowOff>
                  </to>
                </anchor>
              </controlPr>
            </control>
          </mc:Choice>
        </mc:AlternateContent>
        <mc:AlternateContent xmlns:mc="http://schemas.openxmlformats.org/markup-compatibility/2006">
          <mc:Choice Requires="x14">
            <control shapeId="7230" r:id="rId68" name="Check Box 62">
              <controlPr defaultSize="0" autoFill="0" autoLine="0" autoPict="0">
                <anchor moveWithCells="1">
                  <from>
                    <xdr:col>8</xdr:col>
                    <xdr:colOff>254000</xdr:colOff>
                    <xdr:row>29</xdr:row>
                    <xdr:rowOff>927100</xdr:rowOff>
                  </from>
                  <to>
                    <xdr:col>8</xdr:col>
                    <xdr:colOff>520700</xdr:colOff>
                    <xdr:row>30</xdr:row>
                    <xdr:rowOff>203200</xdr:rowOff>
                  </to>
                </anchor>
              </controlPr>
            </control>
          </mc:Choice>
        </mc:AlternateContent>
        <mc:AlternateContent xmlns:mc="http://schemas.openxmlformats.org/markup-compatibility/2006">
          <mc:Choice Requires="x14">
            <control shapeId="7231" r:id="rId69" name="Check Box 63">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7232" r:id="rId70" name="Check Box 64">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7233" r:id="rId71" name="Check Box 65">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7234" r:id="rId72" name="Check Box 66">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7235" r:id="rId73" name="Check Box 67">
              <controlPr defaultSize="0" autoFill="0" autoLine="0" autoPict="0">
                <anchor moveWithCells="1">
                  <from>
                    <xdr:col>8</xdr:col>
                    <xdr:colOff>254000</xdr:colOff>
                    <xdr:row>31</xdr:row>
                    <xdr:rowOff>927100</xdr:rowOff>
                  </from>
                  <to>
                    <xdr:col>8</xdr:col>
                    <xdr:colOff>520700</xdr:colOff>
                    <xdr:row>33</xdr:row>
                    <xdr:rowOff>12700</xdr:rowOff>
                  </to>
                </anchor>
              </controlPr>
            </control>
          </mc:Choice>
        </mc:AlternateContent>
        <mc:AlternateContent xmlns:mc="http://schemas.openxmlformats.org/markup-compatibility/2006">
          <mc:Choice Requires="x14">
            <control shapeId="7236" r:id="rId74" name="Check Box 68">
              <controlPr defaultSize="0" autoFill="0" autoLine="0" autoPict="0">
                <anchor moveWithCells="1">
                  <from>
                    <xdr:col>8</xdr:col>
                    <xdr:colOff>254000</xdr:colOff>
                    <xdr:row>32</xdr:row>
                    <xdr:rowOff>927100</xdr:rowOff>
                  </from>
                  <to>
                    <xdr:col>8</xdr:col>
                    <xdr:colOff>520700</xdr:colOff>
                    <xdr:row>34</xdr:row>
                    <xdr:rowOff>12700</xdr:rowOff>
                  </to>
                </anchor>
              </controlPr>
            </control>
          </mc:Choice>
        </mc:AlternateContent>
        <mc:AlternateContent xmlns:mc="http://schemas.openxmlformats.org/markup-compatibility/2006">
          <mc:Choice Requires="x14">
            <control shapeId="7237" r:id="rId75" name="Check Box 69">
              <controlPr defaultSize="0" autoFill="0" autoLine="0" autoPict="0">
                <anchor moveWithCells="1">
                  <from>
                    <xdr:col>8</xdr:col>
                    <xdr:colOff>254000</xdr:colOff>
                    <xdr:row>33</xdr:row>
                    <xdr:rowOff>927100</xdr:rowOff>
                  </from>
                  <to>
                    <xdr:col>8</xdr:col>
                    <xdr:colOff>520700</xdr:colOff>
                    <xdr:row>35</xdr:row>
                    <xdr:rowOff>12700</xdr:rowOff>
                  </to>
                </anchor>
              </controlPr>
            </control>
          </mc:Choice>
        </mc:AlternateContent>
        <mc:AlternateContent xmlns:mc="http://schemas.openxmlformats.org/markup-compatibility/2006">
          <mc:Choice Requires="x14">
            <control shapeId="7238" r:id="rId76" name="Check Box 70">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mc:AlternateContent xmlns:mc="http://schemas.openxmlformats.org/markup-compatibility/2006">
          <mc:Choice Requires="x14">
            <control shapeId="7239" r:id="rId77" name="Check Box 71">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7240" r:id="rId78" name="Check Box 72">
              <controlPr defaultSize="0" autoFill="0" autoLine="0" autoPict="0">
                <anchor moveWithCells="1">
                  <from>
                    <xdr:col>8</xdr:col>
                    <xdr:colOff>254000</xdr:colOff>
                    <xdr:row>31</xdr:row>
                    <xdr:rowOff>927100</xdr:rowOff>
                  </from>
                  <to>
                    <xdr:col>8</xdr:col>
                    <xdr:colOff>520700</xdr:colOff>
                    <xdr:row>33</xdr:row>
                    <xdr:rowOff>12700</xdr:rowOff>
                  </to>
                </anchor>
              </controlPr>
            </control>
          </mc:Choice>
        </mc:AlternateContent>
        <mc:AlternateContent xmlns:mc="http://schemas.openxmlformats.org/markup-compatibility/2006">
          <mc:Choice Requires="x14">
            <control shapeId="7241" r:id="rId79" name="Check Box 73">
              <controlPr defaultSize="0" autoFill="0" autoLine="0" autoPict="0">
                <anchor moveWithCells="1">
                  <from>
                    <xdr:col>8</xdr:col>
                    <xdr:colOff>254000</xdr:colOff>
                    <xdr:row>32</xdr:row>
                    <xdr:rowOff>927100</xdr:rowOff>
                  </from>
                  <to>
                    <xdr:col>8</xdr:col>
                    <xdr:colOff>520700</xdr:colOff>
                    <xdr:row>34</xdr:row>
                    <xdr:rowOff>12700</xdr:rowOff>
                  </to>
                </anchor>
              </controlPr>
            </control>
          </mc:Choice>
        </mc:AlternateContent>
        <mc:AlternateContent xmlns:mc="http://schemas.openxmlformats.org/markup-compatibility/2006">
          <mc:Choice Requires="x14">
            <control shapeId="7242" r:id="rId80" name="Check Box 74">
              <controlPr defaultSize="0" autoFill="0" autoLine="0" autoPict="0">
                <anchor moveWithCells="1">
                  <from>
                    <xdr:col>8</xdr:col>
                    <xdr:colOff>254000</xdr:colOff>
                    <xdr:row>33</xdr:row>
                    <xdr:rowOff>927100</xdr:rowOff>
                  </from>
                  <to>
                    <xdr:col>8</xdr:col>
                    <xdr:colOff>520700</xdr:colOff>
                    <xdr:row>35</xdr:row>
                    <xdr:rowOff>12700</xdr:rowOff>
                  </to>
                </anchor>
              </controlPr>
            </control>
          </mc:Choice>
        </mc:AlternateContent>
        <mc:AlternateContent xmlns:mc="http://schemas.openxmlformats.org/markup-compatibility/2006">
          <mc:Choice Requires="x14">
            <control shapeId="7243" r:id="rId81" name="Check Box 75">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mc:AlternateContent xmlns:mc="http://schemas.openxmlformats.org/markup-compatibility/2006">
          <mc:Choice Requires="x14">
            <control shapeId="7244" r:id="rId82" name="Check Box 76">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mc:AlternateContent xmlns:mc="http://schemas.openxmlformats.org/markup-compatibility/2006">
          <mc:Choice Requires="x14">
            <control shapeId="7245" r:id="rId83" name="Check Box 77">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C7BC-20C0-224A-89F9-14069311348A}">
  <sheetPr>
    <tabColor theme="7" tint="0.59999389629810485"/>
  </sheetPr>
  <dimension ref="B2:Q43"/>
  <sheetViews>
    <sheetView showGridLines="0" zoomScaleNormal="100" workbookViewId="0"/>
  </sheetViews>
  <sheetFormatPr baseColWidth="10" defaultColWidth="11" defaultRowHeight="16" x14ac:dyDescent="0.2"/>
  <cols>
    <col min="1" max="1" width="2.6640625" customWidth="1"/>
    <col min="3" max="3" width="17.33203125" customWidth="1"/>
    <col min="4" max="4" width="16.83203125" customWidth="1"/>
    <col min="5" max="5" width="21.83203125" customWidth="1"/>
    <col min="6" max="6" width="10.83203125" customWidth="1"/>
    <col min="7" max="7" width="21" customWidth="1"/>
    <col min="8" max="8" width="15.6640625" customWidth="1"/>
  </cols>
  <sheetData>
    <row r="2" spans="2:12" ht="26" x14ac:dyDescent="0.3">
      <c r="B2" s="29" t="s">
        <v>64</v>
      </c>
      <c r="C2" s="29"/>
      <c r="D2" s="29"/>
      <c r="E2" s="29"/>
      <c r="F2" s="29"/>
      <c r="G2" s="29"/>
      <c r="H2" s="29"/>
      <c r="I2" s="29"/>
    </row>
    <row r="3" spans="2:12" ht="26" customHeight="1" x14ac:dyDescent="0.2">
      <c r="B3" s="50" t="s">
        <v>65</v>
      </c>
      <c r="C3" s="50"/>
      <c r="D3" s="50"/>
      <c r="E3" s="50"/>
      <c r="F3" s="50"/>
      <c r="G3" s="50"/>
      <c r="H3" s="50"/>
      <c r="I3" s="50"/>
    </row>
    <row r="4" spans="2:12" ht="21" customHeight="1" x14ac:dyDescent="0.2">
      <c r="B4" s="50"/>
      <c r="C4" s="50"/>
      <c r="D4" s="50"/>
      <c r="E4" s="50"/>
      <c r="F4" s="50"/>
      <c r="G4" s="50"/>
      <c r="H4" s="50"/>
      <c r="I4" s="50"/>
    </row>
    <row r="5" spans="2:12" ht="73" customHeight="1" x14ac:dyDescent="0.2">
      <c r="B5" s="13" t="s">
        <v>0</v>
      </c>
      <c r="C5" s="13" t="s">
        <v>1</v>
      </c>
      <c r="D5" s="14" t="s">
        <v>25</v>
      </c>
      <c r="E5" s="14" t="s">
        <v>2</v>
      </c>
      <c r="F5" s="13" t="s">
        <v>3</v>
      </c>
      <c r="G5" s="14" t="s">
        <v>4</v>
      </c>
      <c r="H5" s="14" t="s">
        <v>5</v>
      </c>
      <c r="I5" s="15" t="s">
        <v>26</v>
      </c>
    </row>
    <row r="6" spans="2:12" x14ac:dyDescent="0.2">
      <c r="B6" s="16"/>
      <c r="C6" s="16"/>
      <c r="D6" s="17">
        <f t="shared" ref="D6:D15" si="0">IF(C6="A+",4,IF(C6="A",4,IF(C6="A-",3.7,IF(C6="B+",3.3,IF(C6="B",3,IF(C6="B-",2.7,IF(C6="C+",2.3,IF(C6="C",2,IF(C6="C-",1.7,IF(C6="D+",1.3,IF(C6="D",1,IF(C6="D-",0.7,0))))))))))))</f>
        <v>0</v>
      </c>
      <c r="E6" s="18"/>
      <c r="F6" s="16"/>
      <c r="G6" s="18"/>
      <c r="H6" s="18">
        <f>D6*F6</f>
        <v>0</v>
      </c>
      <c r="I6" s="19" t="b">
        <v>0</v>
      </c>
    </row>
    <row r="7" spans="2:12" x14ac:dyDescent="0.2">
      <c r="B7" s="16"/>
      <c r="C7" s="16"/>
      <c r="D7" s="17">
        <f t="shared" si="0"/>
        <v>0</v>
      </c>
      <c r="E7" s="18"/>
      <c r="F7" s="16"/>
      <c r="G7" s="18"/>
      <c r="H7" s="18">
        <f t="shared" ref="H7:H24" si="1">D7*F7</f>
        <v>0</v>
      </c>
      <c r="I7" s="19" t="b">
        <v>0</v>
      </c>
      <c r="L7" s="1"/>
    </row>
    <row r="8" spans="2:12" x14ac:dyDescent="0.2">
      <c r="B8" s="16"/>
      <c r="C8" s="16"/>
      <c r="D8" s="17">
        <f t="shared" si="0"/>
        <v>0</v>
      </c>
      <c r="E8" s="18"/>
      <c r="F8" s="16"/>
      <c r="G8" s="18"/>
      <c r="H8" s="18">
        <f t="shared" si="1"/>
        <v>0</v>
      </c>
      <c r="I8" s="19" t="b">
        <v>0</v>
      </c>
      <c r="L8" s="1"/>
    </row>
    <row r="9" spans="2:12" x14ac:dyDescent="0.2">
      <c r="B9" s="16"/>
      <c r="C9" s="16"/>
      <c r="D9" s="17">
        <f t="shared" si="0"/>
        <v>0</v>
      </c>
      <c r="E9" s="18"/>
      <c r="F9" s="16"/>
      <c r="G9" s="18"/>
      <c r="H9" s="18">
        <f t="shared" si="1"/>
        <v>0</v>
      </c>
      <c r="I9" s="19" t="b">
        <v>0</v>
      </c>
      <c r="K9" s="9"/>
      <c r="L9" s="1"/>
    </row>
    <row r="10" spans="2:12" x14ac:dyDescent="0.2">
      <c r="B10" s="16"/>
      <c r="C10" s="16"/>
      <c r="D10" s="17">
        <f t="shared" si="0"/>
        <v>0</v>
      </c>
      <c r="E10" s="18"/>
      <c r="F10" s="16"/>
      <c r="G10" s="18"/>
      <c r="H10" s="18">
        <f t="shared" si="1"/>
        <v>0</v>
      </c>
      <c r="I10" s="19" t="b">
        <v>0</v>
      </c>
      <c r="K10" s="9"/>
      <c r="L10" s="1"/>
    </row>
    <row r="11" spans="2:12" x14ac:dyDescent="0.2">
      <c r="B11" s="16"/>
      <c r="C11" s="16"/>
      <c r="D11" s="17">
        <f t="shared" si="0"/>
        <v>0</v>
      </c>
      <c r="E11" s="18"/>
      <c r="F11" s="16"/>
      <c r="G11" s="18"/>
      <c r="H11" s="18">
        <f t="shared" si="1"/>
        <v>0</v>
      </c>
      <c r="I11" s="19" t="b">
        <v>0</v>
      </c>
      <c r="K11" s="9"/>
      <c r="L11" s="1"/>
    </row>
    <row r="12" spans="2:12" x14ac:dyDescent="0.2">
      <c r="B12" s="16"/>
      <c r="C12" s="16"/>
      <c r="D12" s="17">
        <f t="shared" si="0"/>
        <v>0</v>
      </c>
      <c r="E12" s="18"/>
      <c r="F12" s="16"/>
      <c r="G12" s="18"/>
      <c r="H12" s="18">
        <f t="shared" si="1"/>
        <v>0</v>
      </c>
      <c r="I12" s="19" t="b">
        <v>0</v>
      </c>
      <c r="K12" s="9"/>
      <c r="L12" s="1"/>
    </row>
    <row r="13" spans="2:12" x14ac:dyDescent="0.2">
      <c r="B13" s="16"/>
      <c r="C13" s="16"/>
      <c r="D13" s="17">
        <f t="shared" si="0"/>
        <v>0</v>
      </c>
      <c r="E13" s="18"/>
      <c r="F13" s="16"/>
      <c r="G13" s="18"/>
      <c r="H13" s="18">
        <f t="shared" si="1"/>
        <v>0</v>
      </c>
      <c r="I13" s="19" t="b">
        <v>0</v>
      </c>
      <c r="K13" s="9"/>
      <c r="L13" s="1"/>
    </row>
    <row r="14" spans="2:12" x14ac:dyDescent="0.2">
      <c r="B14" s="16"/>
      <c r="C14" s="16"/>
      <c r="D14" s="17">
        <f t="shared" si="0"/>
        <v>0</v>
      </c>
      <c r="E14" s="18"/>
      <c r="F14" s="16"/>
      <c r="G14" s="18"/>
      <c r="H14" s="18">
        <f t="shared" si="1"/>
        <v>0</v>
      </c>
      <c r="I14" s="19" t="b">
        <v>0</v>
      </c>
      <c r="K14" s="9"/>
      <c r="L14" s="1"/>
    </row>
    <row r="15" spans="2:12" x14ac:dyDescent="0.2">
      <c r="B15" s="16"/>
      <c r="C15" s="16"/>
      <c r="D15" s="17">
        <f t="shared" si="0"/>
        <v>0</v>
      </c>
      <c r="E15" s="18"/>
      <c r="F15" s="16"/>
      <c r="G15" s="18"/>
      <c r="H15" s="18">
        <f t="shared" si="1"/>
        <v>0</v>
      </c>
      <c r="I15" s="19" t="b">
        <v>0</v>
      </c>
      <c r="K15" s="9"/>
      <c r="L15" s="1"/>
    </row>
    <row r="16" spans="2:12" x14ac:dyDescent="0.2">
      <c r="B16" s="16"/>
      <c r="C16" s="16"/>
      <c r="D16" s="17">
        <f t="shared" ref="D16:D36" si="2">IF(C16="A+",4,IF(C16="A",4,IF(C16="A-",3.7,IF(C16="B+",3.3,IF(C16="B",3,IF(C16="B-",2.7,IF(C16="C+",2.3,IF(C16="C",2,IF(C16="C-",1.7,IF(C16="D+",1.3,IF(C16="D",1,IF(C16="D-",0.7,0))))))))))))</f>
        <v>0</v>
      </c>
      <c r="E16" s="21"/>
      <c r="F16" s="16"/>
      <c r="G16" s="21"/>
      <c r="H16" s="18">
        <f t="shared" si="1"/>
        <v>0</v>
      </c>
      <c r="I16" s="19" t="b">
        <v>0</v>
      </c>
      <c r="K16" s="9"/>
      <c r="L16" s="1"/>
    </row>
    <row r="17" spans="2:17" x14ac:dyDescent="0.2">
      <c r="B17" s="16"/>
      <c r="C17" s="16"/>
      <c r="D17" s="17">
        <f t="shared" si="2"/>
        <v>0</v>
      </c>
      <c r="E17" s="18"/>
      <c r="F17" s="16"/>
      <c r="G17" s="18"/>
      <c r="H17" s="18">
        <f t="shared" si="1"/>
        <v>0</v>
      </c>
      <c r="I17" s="19" t="b">
        <v>0</v>
      </c>
      <c r="K17" s="9"/>
      <c r="L17" s="1"/>
    </row>
    <row r="18" spans="2:17" ht="17" thickBot="1" x14ac:dyDescent="0.25">
      <c r="B18" s="16"/>
      <c r="C18" s="16"/>
      <c r="D18" s="17">
        <f t="shared" si="2"/>
        <v>0</v>
      </c>
      <c r="E18" s="18"/>
      <c r="F18" s="16"/>
      <c r="G18" s="18"/>
      <c r="H18" s="18">
        <f t="shared" si="1"/>
        <v>0</v>
      </c>
      <c r="I18" s="19" t="b">
        <v>0</v>
      </c>
      <c r="L18" s="1"/>
    </row>
    <row r="19" spans="2:17" ht="16" customHeight="1" x14ac:dyDescent="0.2">
      <c r="B19" s="16"/>
      <c r="C19" s="16"/>
      <c r="D19" s="17">
        <f t="shared" si="2"/>
        <v>0</v>
      </c>
      <c r="E19" s="18"/>
      <c r="F19" s="16"/>
      <c r="G19" s="18"/>
      <c r="H19" s="18">
        <f t="shared" si="1"/>
        <v>0</v>
      </c>
      <c r="I19" s="19" t="b">
        <v>0</v>
      </c>
      <c r="K19" s="44" t="s">
        <v>47</v>
      </c>
      <c r="L19" s="45"/>
      <c r="M19" s="45"/>
      <c r="N19" s="45"/>
      <c r="O19" s="45"/>
      <c r="P19" s="45"/>
      <c r="Q19" s="46"/>
    </row>
    <row r="20" spans="2:17" ht="16" customHeight="1" x14ac:dyDescent="0.2">
      <c r="B20" s="16"/>
      <c r="C20" s="16"/>
      <c r="D20" s="17">
        <f t="shared" si="2"/>
        <v>0</v>
      </c>
      <c r="E20" s="18"/>
      <c r="F20" s="16"/>
      <c r="G20" s="18"/>
      <c r="H20" s="18">
        <f t="shared" si="1"/>
        <v>0</v>
      </c>
      <c r="I20" s="19" t="b">
        <v>0</v>
      </c>
      <c r="K20" s="47"/>
      <c r="L20" s="48"/>
      <c r="M20" s="48"/>
      <c r="N20" s="48"/>
      <c r="O20" s="48"/>
      <c r="P20" s="48"/>
      <c r="Q20" s="49"/>
    </row>
    <row r="21" spans="2:17" ht="16" customHeight="1" x14ac:dyDescent="0.2">
      <c r="B21" s="16"/>
      <c r="C21" s="16"/>
      <c r="D21" s="17">
        <f t="shared" si="2"/>
        <v>0</v>
      </c>
      <c r="E21" s="18"/>
      <c r="F21" s="16"/>
      <c r="G21" s="18"/>
      <c r="H21" s="18">
        <f t="shared" si="1"/>
        <v>0</v>
      </c>
      <c r="I21" s="19" t="b">
        <v>0</v>
      </c>
      <c r="K21" s="37" t="s">
        <v>27</v>
      </c>
      <c r="L21" s="38"/>
      <c r="M21" s="38"/>
      <c r="N21" s="38"/>
      <c r="O21" s="38"/>
      <c r="P21" s="38"/>
      <c r="Q21" s="39"/>
    </row>
    <row r="22" spans="2:17" ht="16" customHeight="1" x14ac:dyDescent="0.2">
      <c r="B22" s="16"/>
      <c r="C22" s="16"/>
      <c r="D22" s="17">
        <f t="shared" si="2"/>
        <v>0</v>
      </c>
      <c r="E22" s="18"/>
      <c r="F22" s="16"/>
      <c r="G22" s="18"/>
      <c r="H22" s="18">
        <f t="shared" si="1"/>
        <v>0</v>
      </c>
      <c r="I22" s="19" t="b">
        <v>0</v>
      </c>
      <c r="K22" s="37" t="s">
        <v>28</v>
      </c>
      <c r="L22" s="38"/>
      <c r="M22" s="38"/>
      <c r="N22" s="38"/>
      <c r="O22" s="38"/>
      <c r="P22" s="38"/>
      <c r="Q22" s="39"/>
    </row>
    <row r="23" spans="2:17" ht="16" customHeight="1" x14ac:dyDescent="0.2">
      <c r="B23" s="16"/>
      <c r="C23" s="16"/>
      <c r="D23" s="17">
        <f t="shared" si="2"/>
        <v>0</v>
      </c>
      <c r="E23" s="18"/>
      <c r="F23" s="16"/>
      <c r="G23" s="18"/>
      <c r="H23" s="18">
        <f t="shared" si="1"/>
        <v>0</v>
      </c>
      <c r="I23" s="19" t="b">
        <v>0</v>
      </c>
      <c r="K23" s="37" t="s">
        <v>29</v>
      </c>
      <c r="L23" s="38"/>
      <c r="M23" s="38"/>
      <c r="N23" s="38"/>
      <c r="O23" s="38"/>
      <c r="P23" s="38"/>
      <c r="Q23" s="39"/>
    </row>
    <row r="24" spans="2:17" ht="16" customHeight="1" x14ac:dyDescent="0.2">
      <c r="B24" s="20"/>
      <c r="C24" s="20"/>
      <c r="D24" s="17">
        <f t="shared" si="2"/>
        <v>0</v>
      </c>
      <c r="E24" s="21"/>
      <c r="F24" s="20"/>
      <c r="G24" s="22"/>
      <c r="H24" s="18">
        <f t="shared" si="1"/>
        <v>0</v>
      </c>
      <c r="I24" s="19" t="b">
        <v>0</v>
      </c>
      <c r="K24" s="37" t="s">
        <v>30</v>
      </c>
      <c r="L24" s="38"/>
      <c r="M24" s="38"/>
      <c r="N24" s="38"/>
      <c r="O24" s="38"/>
      <c r="P24" s="38"/>
      <c r="Q24" s="39"/>
    </row>
    <row r="25" spans="2:17" ht="16" customHeight="1" x14ac:dyDescent="0.2">
      <c r="B25" s="16"/>
      <c r="C25" s="16"/>
      <c r="D25" s="17">
        <f t="shared" si="2"/>
        <v>0</v>
      </c>
      <c r="E25" s="18"/>
      <c r="F25" s="16"/>
      <c r="G25" s="18"/>
      <c r="H25" s="18">
        <f t="shared" ref="H25:H36" si="3">D25*F25</f>
        <v>0</v>
      </c>
      <c r="I25" s="19" t="b">
        <v>0</v>
      </c>
      <c r="K25" s="37" t="s">
        <v>31</v>
      </c>
      <c r="L25" s="38"/>
      <c r="M25" s="38"/>
      <c r="N25" s="38"/>
      <c r="O25" s="38"/>
      <c r="P25" s="38"/>
      <c r="Q25" s="39"/>
    </row>
    <row r="26" spans="2:17" ht="16" customHeight="1" x14ac:dyDescent="0.2">
      <c r="B26" s="16"/>
      <c r="C26" s="16"/>
      <c r="D26" s="17">
        <f t="shared" si="2"/>
        <v>0</v>
      </c>
      <c r="E26" s="18"/>
      <c r="F26" s="16"/>
      <c r="G26" s="18"/>
      <c r="H26" s="18">
        <f t="shared" si="3"/>
        <v>0</v>
      </c>
      <c r="I26" s="19" t="b">
        <v>0</v>
      </c>
      <c r="K26" s="37" t="s">
        <v>32</v>
      </c>
      <c r="L26" s="38"/>
      <c r="M26" s="38"/>
      <c r="N26" s="38"/>
      <c r="O26" s="38"/>
      <c r="P26" s="38"/>
      <c r="Q26" s="39"/>
    </row>
    <row r="27" spans="2:17" ht="16" customHeight="1" x14ac:dyDescent="0.2">
      <c r="B27" s="16"/>
      <c r="C27" s="16"/>
      <c r="D27" s="17">
        <f t="shared" si="2"/>
        <v>0</v>
      </c>
      <c r="E27" s="18"/>
      <c r="F27" s="16"/>
      <c r="G27" s="18"/>
      <c r="H27" s="18">
        <f t="shared" si="3"/>
        <v>0</v>
      </c>
      <c r="I27" s="19" t="b">
        <v>0</v>
      </c>
      <c r="K27" s="37" t="s">
        <v>33</v>
      </c>
      <c r="L27" s="38"/>
      <c r="M27" s="38"/>
      <c r="N27" s="38"/>
      <c r="O27" s="38"/>
      <c r="P27" s="38"/>
      <c r="Q27" s="39"/>
    </row>
    <row r="28" spans="2:17" ht="16" customHeight="1" x14ac:dyDescent="0.2">
      <c r="B28" s="20"/>
      <c r="C28" s="20"/>
      <c r="D28" s="17">
        <f t="shared" si="2"/>
        <v>0</v>
      </c>
      <c r="E28" s="21"/>
      <c r="F28" s="20"/>
      <c r="G28" s="22"/>
      <c r="H28" s="18">
        <f t="shared" si="3"/>
        <v>0</v>
      </c>
      <c r="I28" s="19" t="b">
        <v>0</v>
      </c>
      <c r="K28" s="37" t="s">
        <v>34</v>
      </c>
      <c r="L28" s="38"/>
      <c r="M28" s="38"/>
      <c r="N28" s="38"/>
      <c r="O28" s="38"/>
      <c r="P28" s="38"/>
      <c r="Q28" s="39"/>
    </row>
    <row r="29" spans="2:17" ht="16" customHeight="1" x14ac:dyDescent="0.2">
      <c r="B29" s="16"/>
      <c r="C29" s="16"/>
      <c r="D29" s="17">
        <f t="shared" si="2"/>
        <v>0</v>
      </c>
      <c r="E29" s="18"/>
      <c r="F29" s="16"/>
      <c r="G29" s="18"/>
      <c r="H29" s="18">
        <f t="shared" si="3"/>
        <v>0</v>
      </c>
      <c r="I29" s="19" t="b">
        <v>0</v>
      </c>
      <c r="K29" s="37" t="s">
        <v>35</v>
      </c>
      <c r="L29" s="38"/>
      <c r="M29" s="38"/>
      <c r="N29" s="38"/>
      <c r="O29" s="38"/>
      <c r="P29" s="38"/>
      <c r="Q29" s="39"/>
    </row>
    <row r="30" spans="2:17" ht="21" x14ac:dyDescent="0.2">
      <c r="B30" s="16"/>
      <c r="C30" s="16"/>
      <c r="D30" s="17">
        <f t="shared" si="2"/>
        <v>0</v>
      </c>
      <c r="E30" s="18"/>
      <c r="F30" s="16"/>
      <c r="G30" s="18"/>
      <c r="H30" s="18">
        <f t="shared" si="3"/>
        <v>0</v>
      </c>
      <c r="I30" s="19" t="b">
        <v>0</v>
      </c>
      <c r="K30" s="40" t="s">
        <v>85</v>
      </c>
      <c r="L30" s="41"/>
      <c r="M30" s="41"/>
      <c r="N30" s="41"/>
      <c r="O30" s="41"/>
      <c r="P30" s="41"/>
      <c r="Q30" s="42"/>
    </row>
    <row r="31" spans="2:17" ht="22" thickBot="1" x14ac:dyDescent="0.25">
      <c r="B31" s="16"/>
      <c r="C31" s="16"/>
      <c r="D31" s="17">
        <f t="shared" si="2"/>
        <v>0</v>
      </c>
      <c r="E31" s="18"/>
      <c r="F31" s="16"/>
      <c r="G31" s="18"/>
      <c r="H31" s="18">
        <f t="shared" si="3"/>
        <v>0</v>
      </c>
      <c r="I31" s="19" t="b">
        <v>0</v>
      </c>
      <c r="K31" s="30" t="s">
        <v>46</v>
      </c>
      <c r="L31" s="31"/>
      <c r="M31" s="31"/>
      <c r="N31" s="31"/>
      <c r="O31" s="31"/>
      <c r="P31" s="31"/>
      <c r="Q31" s="32"/>
    </row>
    <row r="32" spans="2:17" x14ac:dyDescent="0.2">
      <c r="B32" s="20"/>
      <c r="C32" s="20"/>
      <c r="D32" s="17">
        <f t="shared" si="2"/>
        <v>0</v>
      </c>
      <c r="E32" s="21"/>
      <c r="F32" s="20"/>
      <c r="G32" s="22"/>
      <c r="H32" s="18">
        <f t="shared" si="3"/>
        <v>0</v>
      </c>
      <c r="I32" s="19" t="b">
        <v>0</v>
      </c>
    </row>
    <row r="33" spans="2:9" x14ac:dyDescent="0.2">
      <c r="B33" s="16"/>
      <c r="C33" s="16"/>
      <c r="D33" s="17">
        <f t="shared" si="2"/>
        <v>0</v>
      </c>
      <c r="E33" s="18"/>
      <c r="F33" s="16"/>
      <c r="G33" s="18"/>
      <c r="H33" s="18">
        <f t="shared" si="3"/>
        <v>0</v>
      </c>
      <c r="I33" s="19" t="b">
        <v>0</v>
      </c>
    </row>
    <row r="34" spans="2:9" x14ac:dyDescent="0.2">
      <c r="B34" s="16"/>
      <c r="C34" s="16"/>
      <c r="D34" s="17">
        <f t="shared" si="2"/>
        <v>0</v>
      </c>
      <c r="E34" s="18"/>
      <c r="F34" s="16"/>
      <c r="G34" s="18"/>
      <c r="H34" s="18">
        <f t="shared" si="3"/>
        <v>0</v>
      </c>
      <c r="I34" s="19" t="b">
        <v>0</v>
      </c>
    </row>
    <row r="35" spans="2:9" x14ac:dyDescent="0.2">
      <c r="B35" s="16"/>
      <c r="C35" s="16"/>
      <c r="D35" s="17">
        <f t="shared" si="2"/>
        <v>0</v>
      </c>
      <c r="E35" s="18"/>
      <c r="F35" s="16"/>
      <c r="G35" s="18"/>
      <c r="H35" s="18">
        <f t="shared" si="3"/>
        <v>0</v>
      </c>
      <c r="I35" s="19" t="b">
        <v>0</v>
      </c>
    </row>
    <row r="36" spans="2:9" x14ac:dyDescent="0.2">
      <c r="B36" s="20"/>
      <c r="C36" s="20"/>
      <c r="D36" s="17">
        <f t="shared" si="2"/>
        <v>0</v>
      </c>
      <c r="E36" s="21"/>
      <c r="F36" s="20"/>
      <c r="G36" s="22"/>
      <c r="H36" s="18">
        <f t="shared" si="3"/>
        <v>0</v>
      </c>
      <c r="I36" s="19" t="b">
        <v>0</v>
      </c>
    </row>
    <row r="38" spans="2:9" x14ac:dyDescent="0.2">
      <c r="D38" s="7" t="s">
        <v>37</v>
      </c>
      <c r="E38" s="7" t="s">
        <v>73</v>
      </c>
      <c r="F38" s="33" t="s">
        <v>76</v>
      </c>
      <c r="G38" s="34"/>
    </row>
    <row r="39" spans="2:9" x14ac:dyDescent="0.2">
      <c r="D39" s="3">
        <f>SUMIF(I:I,TRUE,F:F)</f>
        <v>0</v>
      </c>
      <c r="E39" s="3">
        <f>SUMIF(I:I,TRUE,H:H)</f>
        <v>0</v>
      </c>
      <c r="F39" s="35" t="str">
        <f>IFERROR(E39/D39,"")</f>
        <v/>
      </c>
      <c r="G39" s="36"/>
    </row>
    <row r="40" spans="2:9" x14ac:dyDescent="0.2">
      <c r="D40" s="7" t="s">
        <v>20</v>
      </c>
      <c r="E40" s="8" t="s">
        <v>74</v>
      </c>
      <c r="F40" s="33" t="s">
        <v>77</v>
      </c>
      <c r="G40" s="34"/>
    </row>
    <row r="41" spans="2:9" x14ac:dyDescent="0.2">
      <c r="D41" s="3">
        <f>SUMIF(I:I,FALSE,F:F)</f>
        <v>0</v>
      </c>
      <c r="E41" s="3">
        <f>SUMIF(I:I,FALSE,H:H)</f>
        <v>0</v>
      </c>
      <c r="F41" s="35" t="str">
        <f>IFERROR(E41/D41,"")</f>
        <v/>
      </c>
      <c r="G41" s="36"/>
    </row>
    <row r="42" spans="2:9" x14ac:dyDescent="0.2">
      <c r="D42" s="7" t="s">
        <v>19</v>
      </c>
      <c r="E42" s="7" t="s">
        <v>75</v>
      </c>
      <c r="F42" s="33" t="s">
        <v>78</v>
      </c>
      <c r="G42" s="34"/>
    </row>
    <row r="43" spans="2:9" x14ac:dyDescent="0.2">
      <c r="D43" s="3">
        <f>D39+D41</f>
        <v>0</v>
      </c>
      <c r="E43" s="3">
        <f>E39+E41</f>
        <v>0</v>
      </c>
      <c r="F43" s="35" t="str">
        <f>IFERROR(E43/D43,"")</f>
        <v/>
      </c>
      <c r="G43" s="36"/>
    </row>
  </sheetData>
  <sheetProtection algorithmName="SHA-512" hashValue="Pn/Mvu/v4YBGcq1Ozrw9KPrRkJr5IY6CWNrfUkfU/6MxsppVj4c2ZlrnE2MWe84FLg/qMH6qc6iAjYk2VcEQLg==" saltValue="Fysu2kZkj4613rjqSsAxcA==" spinCount="100000" sheet="1" objects="1" scenarios="1"/>
  <mergeCells count="20">
    <mergeCell ref="F43:G43"/>
    <mergeCell ref="K31:Q31"/>
    <mergeCell ref="B3:I4"/>
    <mergeCell ref="F40:G40"/>
    <mergeCell ref="K28:Q28"/>
    <mergeCell ref="F41:G41"/>
    <mergeCell ref="K29:Q29"/>
    <mergeCell ref="F42:G42"/>
    <mergeCell ref="K30:Q30"/>
    <mergeCell ref="K24:Q24"/>
    <mergeCell ref="K25:Q25"/>
    <mergeCell ref="F38:G38"/>
    <mergeCell ref="K26:Q26"/>
    <mergeCell ref="F39:G39"/>
    <mergeCell ref="K27:Q27"/>
    <mergeCell ref="B2:I2"/>
    <mergeCell ref="K19:Q20"/>
    <mergeCell ref="K21:Q21"/>
    <mergeCell ref="K22:Q22"/>
    <mergeCell ref="K23:Q23"/>
  </mergeCells>
  <conditionalFormatting sqref="I6:I36">
    <cfRule type="cellIs" dxfId="0" priority="1" operator="equal">
      <formula>TRUE</formula>
    </cfRule>
  </conditionalFormatting>
  <dataValidations count="1">
    <dataValidation type="list" allowBlank="1" showInputMessage="1" showErrorMessage="1" sqref="C6:C1048576" xr:uid="{BBA2C721-CB34-8946-9015-2701B61363A2}">
      <formula1>"A+,A,A-,B+,B,B-,C+,C,C-,D+,D,D-,F"</formula1>
    </dataValidation>
  </dataValidations>
  <hyperlinks>
    <hyperlink ref="K21:Q21" r:id="rId1" display="Dental" xr:uid="{14B35F82-2C0B-9340-9A11-AA97EE88DC6D}"/>
    <hyperlink ref="K22:Q22" r:id="rId2" display="Medicine – Allopathic (MD)" xr:uid="{AD4B08F2-929E-8443-8A53-69012BA30C9E}"/>
    <hyperlink ref="K23:Q23" r:id="rId3" display="Medicine – Osteopathic (DO)" xr:uid="{EC21CC24-44FE-DB46-A142-CC4E919DBF6E}"/>
    <hyperlink ref="K25:Q25" r:id="rId4" display="Optometry" xr:uid="{417E7D6E-20A1-E64F-80C6-1B568D4D9C94}"/>
    <hyperlink ref="K26:Q26" r:id="rId5" display="Pharmacy" xr:uid="{F5596896-4792-F043-94CD-56C6797C19EE}"/>
    <hyperlink ref="K27:Q27" r:id="rId6" display="Physical Therapy" xr:uid="{F86B200D-FDDA-684C-9005-9873F877421D}"/>
    <hyperlink ref="K28:Q28" r:id="rId7" display="Physician Assistant" xr:uid="{5460402A-575E-194D-9ACF-B71E436A5D9B}"/>
    <hyperlink ref="K29:Q29" r:id="rId8" display="Podiatry" xr:uid="{05A40971-CAD4-E042-907A-8363C2ECD6D6}"/>
    <hyperlink ref="K31:Q31" r:id="rId9" display="Veterinary Medicine " xr:uid="{225D1C09-12AE-1C4C-A6FA-2B5490827665}"/>
    <hyperlink ref="K24:Q24" r:id="rId10" display="Occupational Therapy" xr:uid="{1BCBF694-ED08-8648-9055-8CEE7A5ECD27}"/>
  </hyperlinks>
  <pageMargins left="0.7" right="0.7" top="0.75" bottom="0.75" header="0.3" footer="0.3"/>
  <pageSetup orientation="portrait" horizontalDpi="300" verticalDpi="0" r:id="rId11"/>
  <drawing r:id="rId12"/>
  <legacyDrawing r:id="rId13"/>
  <mc:AlternateContent xmlns:mc="http://schemas.openxmlformats.org/markup-compatibility/2006">
    <mc:Choice Requires="x14">
      <controls>
        <mc:AlternateContent xmlns:mc="http://schemas.openxmlformats.org/markup-compatibility/2006">
          <mc:Choice Requires="x14">
            <control shapeId="8193" r:id="rId14" name="Check Box 1">
              <controlPr defaultSize="0" autoFill="0" autoLine="0" autoPict="0">
                <anchor moveWithCells="1">
                  <from>
                    <xdr:col>8</xdr:col>
                    <xdr:colOff>254000</xdr:colOff>
                    <xdr:row>4</xdr:row>
                    <xdr:rowOff>927100</xdr:rowOff>
                  </from>
                  <to>
                    <xdr:col>8</xdr:col>
                    <xdr:colOff>520700</xdr:colOff>
                    <xdr:row>6</xdr:row>
                    <xdr:rowOff>0</xdr:rowOff>
                  </to>
                </anchor>
              </controlPr>
            </control>
          </mc:Choice>
        </mc:AlternateContent>
        <mc:AlternateContent xmlns:mc="http://schemas.openxmlformats.org/markup-compatibility/2006">
          <mc:Choice Requires="x14">
            <control shapeId="8194" r:id="rId15" name="Check Box 2">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8195" r:id="rId16" name="Check Box 3">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8196" r:id="rId17" name="Check Box 4">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8197" r:id="rId18" name="Check Box 5">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8198" r:id="rId19" name="Check Box 6">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8199" r:id="rId20" name="Check Box 7">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8200" r:id="rId21" name="Check Box 8">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8201" r:id="rId22" name="Check Box 9">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8202" r:id="rId23" name="Check Box 10">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8203" r:id="rId24" name="Check Box 11">
              <controlPr defaultSize="0" autoFill="0" autoLine="0" autoPict="0">
                <anchor moveWithCells="1">
                  <from>
                    <xdr:col>8</xdr:col>
                    <xdr:colOff>254000</xdr:colOff>
                    <xdr:row>14</xdr:row>
                    <xdr:rowOff>927100</xdr:rowOff>
                  </from>
                  <to>
                    <xdr:col>8</xdr:col>
                    <xdr:colOff>520700</xdr:colOff>
                    <xdr:row>16</xdr:row>
                    <xdr:rowOff>0</xdr:rowOff>
                  </to>
                </anchor>
              </controlPr>
            </control>
          </mc:Choice>
        </mc:AlternateContent>
        <mc:AlternateContent xmlns:mc="http://schemas.openxmlformats.org/markup-compatibility/2006">
          <mc:Choice Requires="x14">
            <control shapeId="8204" r:id="rId25" name="Check Box 12">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8205" r:id="rId26" name="Check Box 13">
              <controlPr defaultSize="0" autoFill="0" autoLine="0" autoPict="0">
                <anchor moveWithCells="1">
                  <from>
                    <xdr:col>8</xdr:col>
                    <xdr:colOff>254000</xdr:colOff>
                    <xdr:row>16</xdr:row>
                    <xdr:rowOff>927100</xdr:rowOff>
                  </from>
                  <to>
                    <xdr:col>8</xdr:col>
                    <xdr:colOff>520700</xdr:colOff>
                    <xdr:row>17</xdr:row>
                    <xdr:rowOff>203200</xdr:rowOff>
                  </to>
                </anchor>
              </controlPr>
            </control>
          </mc:Choice>
        </mc:AlternateContent>
        <mc:AlternateContent xmlns:mc="http://schemas.openxmlformats.org/markup-compatibility/2006">
          <mc:Choice Requires="x14">
            <control shapeId="8206" r:id="rId27" name="Check Box 14">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8207" r:id="rId28" name="Check Box 15">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8208" r:id="rId29" name="Check Box 16">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8209" r:id="rId30" name="Check Box 17">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8210" r:id="rId31" name="Check Box 18">
              <controlPr defaultSize="0" autoFill="0" autoLine="0" autoPict="0">
                <anchor moveWithCells="1">
                  <from>
                    <xdr:col>8</xdr:col>
                    <xdr:colOff>254000</xdr:colOff>
                    <xdr:row>21</xdr:row>
                    <xdr:rowOff>927100</xdr:rowOff>
                  </from>
                  <to>
                    <xdr:col>8</xdr:col>
                    <xdr:colOff>520700</xdr:colOff>
                    <xdr:row>23</xdr:row>
                    <xdr:rowOff>0</xdr:rowOff>
                  </to>
                </anchor>
              </controlPr>
            </control>
          </mc:Choice>
        </mc:AlternateContent>
        <mc:AlternateContent xmlns:mc="http://schemas.openxmlformats.org/markup-compatibility/2006">
          <mc:Choice Requires="x14">
            <control shapeId="8211" r:id="rId32" name="Check Box 19">
              <controlPr defaultSize="0" autoFill="0" autoLine="0" autoPict="0">
                <anchor moveWithCells="1">
                  <from>
                    <xdr:col>8</xdr:col>
                    <xdr:colOff>254000</xdr:colOff>
                    <xdr:row>22</xdr:row>
                    <xdr:rowOff>927100</xdr:rowOff>
                  </from>
                  <to>
                    <xdr:col>8</xdr:col>
                    <xdr:colOff>520700</xdr:colOff>
                    <xdr:row>24</xdr:row>
                    <xdr:rowOff>0</xdr:rowOff>
                  </to>
                </anchor>
              </controlPr>
            </control>
          </mc:Choice>
        </mc:AlternateContent>
        <mc:AlternateContent xmlns:mc="http://schemas.openxmlformats.org/markup-compatibility/2006">
          <mc:Choice Requires="x14">
            <control shapeId="8212" r:id="rId33" name="Check Box 20">
              <controlPr defaultSize="0" autoFill="0" autoLine="0" autoPict="0">
                <anchor moveWithCells="1">
                  <from>
                    <xdr:col>8</xdr:col>
                    <xdr:colOff>254000</xdr:colOff>
                    <xdr:row>5</xdr:row>
                    <xdr:rowOff>927100</xdr:rowOff>
                  </from>
                  <to>
                    <xdr:col>8</xdr:col>
                    <xdr:colOff>520700</xdr:colOff>
                    <xdr:row>7</xdr:row>
                    <xdr:rowOff>0</xdr:rowOff>
                  </to>
                </anchor>
              </controlPr>
            </control>
          </mc:Choice>
        </mc:AlternateContent>
        <mc:AlternateContent xmlns:mc="http://schemas.openxmlformats.org/markup-compatibility/2006">
          <mc:Choice Requires="x14">
            <control shapeId="8213" r:id="rId34" name="Check Box 21">
              <controlPr defaultSize="0" autoFill="0" autoLine="0" autoPict="0">
                <anchor moveWithCells="1">
                  <from>
                    <xdr:col>8</xdr:col>
                    <xdr:colOff>254000</xdr:colOff>
                    <xdr:row>6</xdr:row>
                    <xdr:rowOff>927100</xdr:rowOff>
                  </from>
                  <to>
                    <xdr:col>8</xdr:col>
                    <xdr:colOff>520700</xdr:colOff>
                    <xdr:row>8</xdr:row>
                    <xdr:rowOff>0</xdr:rowOff>
                  </to>
                </anchor>
              </controlPr>
            </control>
          </mc:Choice>
        </mc:AlternateContent>
        <mc:AlternateContent xmlns:mc="http://schemas.openxmlformats.org/markup-compatibility/2006">
          <mc:Choice Requires="x14">
            <control shapeId="8214" r:id="rId35" name="Check Box 22">
              <controlPr defaultSize="0" autoFill="0" autoLine="0" autoPict="0">
                <anchor moveWithCells="1">
                  <from>
                    <xdr:col>8</xdr:col>
                    <xdr:colOff>254000</xdr:colOff>
                    <xdr:row>7</xdr:row>
                    <xdr:rowOff>927100</xdr:rowOff>
                  </from>
                  <to>
                    <xdr:col>8</xdr:col>
                    <xdr:colOff>520700</xdr:colOff>
                    <xdr:row>9</xdr:row>
                    <xdr:rowOff>0</xdr:rowOff>
                  </to>
                </anchor>
              </controlPr>
            </control>
          </mc:Choice>
        </mc:AlternateContent>
        <mc:AlternateContent xmlns:mc="http://schemas.openxmlformats.org/markup-compatibility/2006">
          <mc:Choice Requires="x14">
            <control shapeId="8215" r:id="rId36" name="Check Box 23">
              <controlPr defaultSize="0" autoFill="0" autoLine="0" autoPict="0">
                <anchor moveWithCells="1">
                  <from>
                    <xdr:col>8</xdr:col>
                    <xdr:colOff>254000</xdr:colOff>
                    <xdr:row>8</xdr:row>
                    <xdr:rowOff>927100</xdr:rowOff>
                  </from>
                  <to>
                    <xdr:col>8</xdr:col>
                    <xdr:colOff>520700</xdr:colOff>
                    <xdr:row>10</xdr:row>
                    <xdr:rowOff>0</xdr:rowOff>
                  </to>
                </anchor>
              </controlPr>
            </control>
          </mc:Choice>
        </mc:AlternateContent>
        <mc:AlternateContent xmlns:mc="http://schemas.openxmlformats.org/markup-compatibility/2006">
          <mc:Choice Requires="x14">
            <control shapeId="8216" r:id="rId37" name="Check Box 24">
              <controlPr defaultSize="0" autoFill="0" autoLine="0" autoPict="0">
                <anchor moveWithCells="1">
                  <from>
                    <xdr:col>8</xdr:col>
                    <xdr:colOff>254000</xdr:colOff>
                    <xdr:row>9</xdr:row>
                    <xdr:rowOff>927100</xdr:rowOff>
                  </from>
                  <to>
                    <xdr:col>8</xdr:col>
                    <xdr:colOff>520700</xdr:colOff>
                    <xdr:row>11</xdr:row>
                    <xdr:rowOff>0</xdr:rowOff>
                  </to>
                </anchor>
              </controlPr>
            </control>
          </mc:Choice>
        </mc:AlternateContent>
        <mc:AlternateContent xmlns:mc="http://schemas.openxmlformats.org/markup-compatibility/2006">
          <mc:Choice Requires="x14">
            <control shapeId="8217" r:id="rId38" name="Check Box 25">
              <controlPr defaultSize="0" autoFill="0" autoLine="0" autoPict="0">
                <anchor moveWithCells="1">
                  <from>
                    <xdr:col>8</xdr:col>
                    <xdr:colOff>254000</xdr:colOff>
                    <xdr:row>10</xdr:row>
                    <xdr:rowOff>927100</xdr:rowOff>
                  </from>
                  <to>
                    <xdr:col>8</xdr:col>
                    <xdr:colOff>520700</xdr:colOff>
                    <xdr:row>12</xdr:row>
                    <xdr:rowOff>0</xdr:rowOff>
                  </to>
                </anchor>
              </controlPr>
            </control>
          </mc:Choice>
        </mc:AlternateContent>
        <mc:AlternateContent xmlns:mc="http://schemas.openxmlformats.org/markup-compatibility/2006">
          <mc:Choice Requires="x14">
            <control shapeId="8218" r:id="rId39" name="Check Box 26">
              <controlPr defaultSize="0" autoFill="0" autoLine="0" autoPict="0">
                <anchor moveWithCells="1">
                  <from>
                    <xdr:col>8</xdr:col>
                    <xdr:colOff>254000</xdr:colOff>
                    <xdr:row>11</xdr:row>
                    <xdr:rowOff>927100</xdr:rowOff>
                  </from>
                  <to>
                    <xdr:col>8</xdr:col>
                    <xdr:colOff>520700</xdr:colOff>
                    <xdr:row>13</xdr:row>
                    <xdr:rowOff>0</xdr:rowOff>
                  </to>
                </anchor>
              </controlPr>
            </control>
          </mc:Choice>
        </mc:AlternateContent>
        <mc:AlternateContent xmlns:mc="http://schemas.openxmlformats.org/markup-compatibility/2006">
          <mc:Choice Requires="x14">
            <control shapeId="8219" r:id="rId40" name="Check Box 27">
              <controlPr defaultSize="0" autoFill="0" autoLine="0" autoPict="0">
                <anchor moveWithCells="1">
                  <from>
                    <xdr:col>8</xdr:col>
                    <xdr:colOff>254000</xdr:colOff>
                    <xdr:row>12</xdr:row>
                    <xdr:rowOff>927100</xdr:rowOff>
                  </from>
                  <to>
                    <xdr:col>8</xdr:col>
                    <xdr:colOff>520700</xdr:colOff>
                    <xdr:row>14</xdr:row>
                    <xdr:rowOff>0</xdr:rowOff>
                  </to>
                </anchor>
              </controlPr>
            </control>
          </mc:Choice>
        </mc:AlternateContent>
        <mc:AlternateContent xmlns:mc="http://schemas.openxmlformats.org/markup-compatibility/2006">
          <mc:Choice Requires="x14">
            <control shapeId="8220" r:id="rId41" name="Check Box 28">
              <controlPr defaultSize="0" autoFill="0" autoLine="0" autoPict="0">
                <anchor moveWithCells="1">
                  <from>
                    <xdr:col>8</xdr:col>
                    <xdr:colOff>254000</xdr:colOff>
                    <xdr:row>13</xdr:row>
                    <xdr:rowOff>927100</xdr:rowOff>
                  </from>
                  <to>
                    <xdr:col>8</xdr:col>
                    <xdr:colOff>520700</xdr:colOff>
                    <xdr:row>15</xdr:row>
                    <xdr:rowOff>0</xdr:rowOff>
                  </to>
                </anchor>
              </controlPr>
            </control>
          </mc:Choice>
        </mc:AlternateContent>
        <mc:AlternateContent xmlns:mc="http://schemas.openxmlformats.org/markup-compatibility/2006">
          <mc:Choice Requires="x14">
            <control shapeId="8221" r:id="rId42" name="Check Box 29">
              <controlPr defaultSize="0" autoFill="0" autoLine="0" autoPict="0">
                <anchor moveWithCells="1">
                  <from>
                    <xdr:col>8</xdr:col>
                    <xdr:colOff>254000</xdr:colOff>
                    <xdr:row>14</xdr:row>
                    <xdr:rowOff>927100</xdr:rowOff>
                  </from>
                  <to>
                    <xdr:col>8</xdr:col>
                    <xdr:colOff>520700</xdr:colOff>
                    <xdr:row>16</xdr:row>
                    <xdr:rowOff>0</xdr:rowOff>
                  </to>
                </anchor>
              </controlPr>
            </control>
          </mc:Choice>
        </mc:AlternateContent>
        <mc:AlternateContent xmlns:mc="http://schemas.openxmlformats.org/markup-compatibility/2006">
          <mc:Choice Requires="x14">
            <control shapeId="8222" r:id="rId43" name="Check Box 30">
              <controlPr defaultSize="0" autoFill="0" autoLine="0" autoPict="0">
                <anchor moveWithCells="1">
                  <from>
                    <xdr:col>8</xdr:col>
                    <xdr:colOff>254000</xdr:colOff>
                    <xdr:row>15</xdr:row>
                    <xdr:rowOff>927100</xdr:rowOff>
                  </from>
                  <to>
                    <xdr:col>8</xdr:col>
                    <xdr:colOff>520700</xdr:colOff>
                    <xdr:row>17</xdr:row>
                    <xdr:rowOff>0</xdr:rowOff>
                  </to>
                </anchor>
              </controlPr>
            </control>
          </mc:Choice>
        </mc:AlternateContent>
        <mc:AlternateContent xmlns:mc="http://schemas.openxmlformats.org/markup-compatibility/2006">
          <mc:Choice Requires="x14">
            <control shapeId="8223" r:id="rId44" name="Check Box 31">
              <controlPr defaultSize="0" autoFill="0" autoLine="0" autoPict="0">
                <anchor moveWithCells="1">
                  <from>
                    <xdr:col>8</xdr:col>
                    <xdr:colOff>254000</xdr:colOff>
                    <xdr:row>16</xdr:row>
                    <xdr:rowOff>927100</xdr:rowOff>
                  </from>
                  <to>
                    <xdr:col>8</xdr:col>
                    <xdr:colOff>520700</xdr:colOff>
                    <xdr:row>17</xdr:row>
                    <xdr:rowOff>203200</xdr:rowOff>
                  </to>
                </anchor>
              </controlPr>
            </control>
          </mc:Choice>
        </mc:AlternateContent>
        <mc:AlternateContent xmlns:mc="http://schemas.openxmlformats.org/markup-compatibility/2006">
          <mc:Choice Requires="x14">
            <control shapeId="8224" r:id="rId45" name="Check Box 32">
              <controlPr defaultSize="0" autoFill="0" autoLine="0" autoPict="0">
                <anchor moveWithCells="1">
                  <from>
                    <xdr:col>8</xdr:col>
                    <xdr:colOff>254000</xdr:colOff>
                    <xdr:row>17</xdr:row>
                    <xdr:rowOff>927100</xdr:rowOff>
                  </from>
                  <to>
                    <xdr:col>8</xdr:col>
                    <xdr:colOff>520700</xdr:colOff>
                    <xdr:row>19</xdr:row>
                    <xdr:rowOff>0</xdr:rowOff>
                  </to>
                </anchor>
              </controlPr>
            </control>
          </mc:Choice>
        </mc:AlternateContent>
        <mc:AlternateContent xmlns:mc="http://schemas.openxmlformats.org/markup-compatibility/2006">
          <mc:Choice Requires="x14">
            <control shapeId="8225" r:id="rId46" name="Check Box 33">
              <controlPr defaultSize="0" autoFill="0" autoLine="0" autoPict="0">
                <anchor moveWithCells="1">
                  <from>
                    <xdr:col>8</xdr:col>
                    <xdr:colOff>254000</xdr:colOff>
                    <xdr:row>18</xdr:row>
                    <xdr:rowOff>927100</xdr:rowOff>
                  </from>
                  <to>
                    <xdr:col>8</xdr:col>
                    <xdr:colOff>520700</xdr:colOff>
                    <xdr:row>20</xdr:row>
                    <xdr:rowOff>0</xdr:rowOff>
                  </to>
                </anchor>
              </controlPr>
            </control>
          </mc:Choice>
        </mc:AlternateContent>
        <mc:AlternateContent xmlns:mc="http://schemas.openxmlformats.org/markup-compatibility/2006">
          <mc:Choice Requires="x14">
            <control shapeId="8226" r:id="rId47" name="Check Box 34">
              <controlPr defaultSize="0" autoFill="0" autoLine="0" autoPict="0">
                <anchor moveWithCells="1">
                  <from>
                    <xdr:col>8</xdr:col>
                    <xdr:colOff>254000</xdr:colOff>
                    <xdr:row>19</xdr:row>
                    <xdr:rowOff>927100</xdr:rowOff>
                  </from>
                  <to>
                    <xdr:col>8</xdr:col>
                    <xdr:colOff>520700</xdr:colOff>
                    <xdr:row>21</xdr:row>
                    <xdr:rowOff>0</xdr:rowOff>
                  </to>
                </anchor>
              </controlPr>
            </control>
          </mc:Choice>
        </mc:AlternateContent>
        <mc:AlternateContent xmlns:mc="http://schemas.openxmlformats.org/markup-compatibility/2006">
          <mc:Choice Requires="x14">
            <control shapeId="8227" r:id="rId48" name="Check Box 35">
              <controlPr defaultSize="0" autoFill="0" autoLine="0" autoPict="0">
                <anchor moveWithCells="1">
                  <from>
                    <xdr:col>8</xdr:col>
                    <xdr:colOff>254000</xdr:colOff>
                    <xdr:row>20</xdr:row>
                    <xdr:rowOff>927100</xdr:rowOff>
                  </from>
                  <to>
                    <xdr:col>8</xdr:col>
                    <xdr:colOff>520700</xdr:colOff>
                    <xdr:row>22</xdr:row>
                    <xdr:rowOff>0</xdr:rowOff>
                  </to>
                </anchor>
              </controlPr>
            </control>
          </mc:Choice>
        </mc:AlternateContent>
        <mc:AlternateContent xmlns:mc="http://schemas.openxmlformats.org/markup-compatibility/2006">
          <mc:Choice Requires="x14">
            <control shapeId="8228" r:id="rId49" name="Check Box 36">
              <controlPr defaultSize="0" autoFill="0" autoLine="0" autoPict="0">
                <anchor moveWithCells="1">
                  <from>
                    <xdr:col>8</xdr:col>
                    <xdr:colOff>254000</xdr:colOff>
                    <xdr:row>21</xdr:row>
                    <xdr:rowOff>927100</xdr:rowOff>
                  </from>
                  <to>
                    <xdr:col>8</xdr:col>
                    <xdr:colOff>520700</xdr:colOff>
                    <xdr:row>23</xdr:row>
                    <xdr:rowOff>0</xdr:rowOff>
                  </to>
                </anchor>
              </controlPr>
            </control>
          </mc:Choice>
        </mc:AlternateContent>
        <mc:AlternateContent xmlns:mc="http://schemas.openxmlformats.org/markup-compatibility/2006">
          <mc:Choice Requires="x14">
            <control shapeId="8229" r:id="rId50" name="Check Box 37">
              <controlPr defaultSize="0" autoFill="0" autoLine="0" autoPict="0">
                <anchor moveWithCells="1">
                  <from>
                    <xdr:col>8</xdr:col>
                    <xdr:colOff>254000</xdr:colOff>
                    <xdr:row>22</xdr:row>
                    <xdr:rowOff>927100</xdr:rowOff>
                  </from>
                  <to>
                    <xdr:col>8</xdr:col>
                    <xdr:colOff>520700</xdr:colOff>
                    <xdr:row>24</xdr:row>
                    <xdr:rowOff>0</xdr:rowOff>
                  </to>
                </anchor>
              </controlPr>
            </control>
          </mc:Choice>
        </mc:AlternateContent>
        <mc:AlternateContent xmlns:mc="http://schemas.openxmlformats.org/markup-compatibility/2006">
          <mc:Choice Requires="x14">
            <control shapeId="8231" r:id="rId51" name="Check Box 39">
              <controlPr defaultSize="0" autoFill="0" autoLine="0" autoPict="0">
                <anchor moveWithCells="1">
                  <from>
                    <xdr:col>8</xdr:col>
                    <xdr:colOff>254000</xdr:colOff>
                    <xdr:row>22</xdr:row>
                    <xdr:rowOff>927100</xdr:rowOff>
                  </from>
                  <to>
                    <xdr:col>8</xdr:col>
                    <xdr:colOff>520700</xdr:colOff>
                    <xdr:row>24</xdr:row>
                    <xdr:rowOff>12700</xdr:rowOff>
                  </to>
                </anchor>
              </controlPr>
            </control>
          </mc:Choice>
        </mc:AlternateContent>
        <mc:AlternateContent xmlns:mc="http://schemas.openxmlformats.org/markup-compatibility/2006">
          <mc:Choice Requires="x14">
            <control shapeId="8232" r:id="rId52" name="Check Box 40">
              <controlPr defaultSize="0" autoFill="0" autoLine="0" autoPict="0">
                <anchor moveWithCells="1">
                  <from>
                    <xdr:col>8</xdr:col>
                    <xdr:colOff>254000</xdr:colOff>
                    <xdr:row>23</xdr:row>
                    <xdr:rowOff>927100</xdr:rowOff>
                  </from>
                  <to>
                    <xdr:col>8</xdr:col>
                    <xdr:colOff>520700</xdr:colOff>
                    <xdr:row>25</xdr:row>
                    <xdr:rowOff>12700</xdr:rowOff>
                  </to>
                </anchor>
              </controlPr>
            </control>
          </mc:Choice>
        </mc:AlternateContent>
        <mc:AlternateContent xmlns:mc="http://schemas.openxmlformats.org/markup-compatibility/2006">
          <mc:Choice Requires="x14">
            <control shapeId="8233" r:id="rId53" name="Check Box 41">
              <controlPr defaultSize="0" autoFill="0" autoLine="0" autoPict="0">
                <anchor moveWithCells="1">
                  <from>
                    <xdr:col>8</xdr:col>
                    <xdr:colOff>254000</xdr:colOff>
                    <xdr:row>24</xdr:row>
                    <xdr:rowOff>927100</xdr:rowOff>
                  </from>
                  <to>
                    <xdr:col>8</xdr:col>
                    <xdr:colOff>520700</xdr:colOff>
                    <xdr:row>26</xdr:row>
                    <xdr:rowOff>12700</xdr:rowOff>
                  </to>
                </anchor>
              </controlPr>
            </control>
          </mc:Choice>
        </mc:AlternateContent>
        <mc:AlternateContent xmlns:mc="http://schemas.openxmlformats.org/markup-compatibility/2006">
          <mc:Choice Requires="x14">
            <control shapeId="8234" r:id="rId54" name="Check Box 42">
              <controlPr defaultSize="0" autoFill="0" autoLine="0" autoPict="0">
                <anchor moveWithCells="1">
                  <from>
                    <xdr:col>8</xdr:col>
                    <xdr:colOff>254000</xdr:colOff>
                    <xdr:row>25</xdr:row>
                    <xdr:rowOff>927100</xdr:rowOff>
                  </from>
                  <to>
                    <xdr:col>8</xdr:col>
                    <xdr:colOff>520700</xdr:colOff>
                    <xdr:row>27</xdr:row>
                    <xdr:rowOff>12700</xdr:rowOff>
                  </to>
                </anchor>
              </controlPr>
            </control>
          </mc:Choice>
        </mc:AlternateContent>
        <mc:AlternateContent xmlns:mc="http://schemas.openxmlformats.org/markup-compatibility/2006">
          <mc:Choice Requires="x14">
            <control shapeId="8235" r:id="rId55" name="Check Box 43">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8236" r:id="rId56" name="Check Box 44">
              <controlPr defaultSize="0" autoFill="0" autoLine="0" autoPict="0">
                <anchor moveWithCells="1">
                  <from>
                    <xdr:col>8</xdr:col>
                    <xdr:colOff>254000</xdr:colOff>
                    <xdr:row>22</xdr:row>
                    <xdr:rowOff>927100</xdr:rowOff>
                  </from>
                  <to>
                    <xdr:col>8</xdr:col>
                    <xdr:colOff>520700</xdr:colOff>
                    <xdr:row>24</xdr:row>
                    <xdr:rowOff>12700</xdr:rowOff>
                  </to>
                </anchor>
              </controlPr>
            </control>
          </mc:Choice>
        </mc:AlternateContent>
        <mc:AlternateContent xmlns:mc="http://schemas.openxmlformats.org/markup-compatibility/2006">
          <mc:Choice Requires="x14">
            <control shapeId="8237" r:id="rId57" name="Check Box 45">
              <controlPr defaultSize="0" autoFill="0" autoLine="0" autoPict="0">
                <anchor moveWithCells="1">
                  <from>
                    <xdr:col>8</xdr:col>
                    <xdr:colOff>254000</xdr:colOff>
                    <xdr:row>23</xdr:row>
                    <xdr:rowOff>927100</xdr:rowOff>
                  </from>
                  <to>
                    <xdr:col>8</xdr:col>
                    <xdr:colOff>520700</xdr:colOff>
                    <xdr:row>25</xdr:row>
                    <xdr:rowOff>12700</xdr:rowOff>
                  </to>
                </anchor>
              </controlPr>
            </control>
          </mc:Choice>
        </mc:AlternateContent>
        <mc:AlternateContent xmlns:mc="http://schemas.openxmlformats.org/markup-compatibility/2006">
          <mc:Choice Requires="x14">
            <control shapeId="8238" r:id="rId58" name="Check Box 46">
              <controlPr defaultSize="0" autoFill="0" autoLine="0" autoPict="0">
                <anchor moveWithCells="1">
                  <from>
                    <xdr:col>8</xdr:col>
                    <xdr:colOff>254000</xdr:colOff>
                    <xdr:row>24</xdr:row>
                    <xdr:rowOff>927100</xdr:rowOff>
                  </from>
                  <to>
                    <xdr:col>8</xdr:col>
                    <xdr:colOff>520700</xdr:colOff>
                    <xdr:row>26</xdr:row>
                    <xdr:rowOff>12700</xdr:rowOff>
                  </to>
                </anchor>
              </controlPr>
            </control>
          </mc:Choice>
        </mc:AlternateContent>
        <mc:AlternateContent xmlns:mc="http://schemas.openxmlformats.org/markup-compatibility/2006">
          <mc:Choice Requires="x14">
            <control shapeId="8239" r:id="rId59" name="Check Box 47">
              <controlPr defaultSize="0" autoFill="0" autoLine="0" autoPict="0">
                <anchor moveWithCells="1">
                  <from>
                    <xdr:col>8</xdr:col>
                    <xdr:colOff>254000</xdr:colOff>
                    <xdr:row>25</xdr:row>
                    <xdr:rowOff>927100</xdr:rowOff>
                  </from>
                  <to>
                    <xdr:col>8</xdr:col>
                    <xdr:colOff>520700</xdr:colOff>
                    <xdr:row>27</xdr:row>
                    <xdr:rowOff>12700</xdr:rowOff>
                  </to>
                </anchor>
              </controlPr>
            </control>
          </mc:Choice>
        </mc:AlternateContent>
        <mc:AlternateContent xmlns:mc="http://schemas.openxmlformats.org/markup-compatibility/2006">
          <mc:Choice Requires="x14">
            <control shapeId="8240" r:id="rId60" name="Check Box 48">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8241" r:id="rId61" name="Check Box 49">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8242" r:id="rId62" name="Check Box 50">
              <controlPr defaultSize="0" autoFill="0" autoLine="0" autoPict="0">
                <anchor moveWithCells="1">
                  <from>
                    <xdr:col>8</xdr:col>
                    <xdr:colOff>254000</xdr:colOff>
                    <xdr:row>27</xdr:row>
                    <xdr:rowOff>927100</xdr:rowOff>
                  </from>
                  <to>
                    <xdr:col>8</xdr:col>
                    <xdr:colOff>520700</xdr:colOff>
                    <xdr:row>29</xdr:row>
                    <xdr:rowOff>12700</xdr:rowOff>
                  </to>
                </anchor>
              </controlPr>
            </control>
          </mc:Choice>
        </mc:AlternateContent>
        <mc:AlternateContent xmlns:mc="http://schemas.openxmlformats.org/markup-compatibility/2006">
          <mc:Choice Requires="x14">
            <control shapeId="8243" r:id="rId63" name="Check Box 51">
              <controlPr defaultSize="0" autoFill="0" autoLine="0" autoPict="0">
                <anchor moveWithCells="1">
                  <from>
                    <xdr:col>8</xdr:col>
                    <xdr:colOff>254000</xdr:colOff>
                    <xdr:row>28</xdr:row>
                    <xdr:rowOff>927100</xdr:rowOff>
                  </from>
                  <to>
                    <xdr:col>8</xdr:col>
                    <xdr:colOff>520700</xdr:colOff>
                    <xdr:row>29</xdr:row>
                    <xdr:rowOff>215900</xdr:rowOff>
                  </to>
                </anchor>
              </controlPr>
            </control>
          </mc:Choice>
        </mc:AlternateContent>
        <mc:AlternateContent xmlns:mc="http://schemas.openxmlformats.org/markup-compatibility/2006">
          <mc:Choice Requires="x14">
            <control shapeId="8244" r:id="rId64" name="Check Box 52">
              <controlPr defaultSize="0" autoFill="0" autoLine="0" autoPict="0">
                <anchor moveWithCells="1">
                  <from>
                    <xdr:col>8</xdr:col>
                    <xdr:colOff>254000</xdr:colOff>
                    <xdr:row>29</xdr:row>
                    <xdr:rowOff>927100</xdr:rowOff>
                  </from>
                  <to>
                    <xdr:col>8</xdr:col>
                    <xdr:colOff>520700</xdr:colOff>
                    <xdr:row>30</xdr:row>
                    <xdr:rowOff>203200</xdr:rowOff>
                  </to>
                </anchor>
              </controlPr>
            </control>
          </mc:Choice>
        </mc:AlternateContent>
        <mc:AlternateContent xmlns:mc="http://schemas.openxmlformats.org/markup-compatibility/2006">
          <mc:Choice Requires="x14">
            <control shapeId="8245" r:id="rId65" name="Check Box 53">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8246" r:id="rId66" name="Check Box 54">
              <controlPr defaultSize="0" autoFill="0" autoLine="0" autoPict="0">
                <anchor moveWithCells="1">
                  <from>
                    <xdr:col>8</xdr:col>
                    <xdr:colOff>254000</xdr:colOff>
                    <xdr:row>26</xdr:row>
                    <xdr:rowOff>927100</xdr:rowOff>
                  </from>
                  <to>
                    <xdr:col>8</xdr:col>
                    <xdr:colOff>520700</xdr:colOff>
                    <xdr:row>28</xdr:row>
                    <xdr:rowOff>12700</xdr:rowOff>
                  </to>
                </anchor>
              </controlPr>
            </control>
          </mc:Choice>
        </mc:AlternateContent>
        <mc:AlternateContent xmlns:mc="http://schemas.openxmlformats.org/markup-compatibility/2006">
          <mc:Choice Requires="x14">
            <control shapeId="8247" r:id="rId67" name="Check Box 55">
              <controlPr defaultSize="0" autoFill="0" autoLine="0" autoPict="0">
                <anchor moveWithCells="1">
                  <from>
                    <xdr:col>8</xdr:col>
                    <xdr:colOff>254000</xdr:colOff>
                    <xdr:row>27</xdr:row>
                    <xdr:rowOff>927100</xdr:rowOff>
                  </from>
                  <to>
                    <xdr:col>8</xdr:col>
                    <xdr:colOff>520700</xdr:colOff>
                    <xdr:row>29</xdr:row>
                    <xdr:rowOff>12700</xdr:rowOff>
                  </to>
                </anchor>
              </controlPr>
            </control>
          </mc:Choice>
        </mc:AlternateContent>
        <mc:AlternateContent xmlns:mc="http://schemas.openxmlformats.org/markup-compatibility/2006">
          <mc:Choice Requires="x14">
            <control shapeId="8248" r:id="rId68" name="Check Box 56">
              <controlPr defaultSize="0" autoFill="0" autoLine="0" autoPict="0">
                <anchor moveWithCells="1">
                  <from>
                    <xdr:col>8</xdr:col>
                    <xdr:colOff>254000</xdr:colOff>
                    <xdr:row>28</xdr:row>
                    <xdr:rowOff>927100</xdr:rowOff>
                  </from>
                  <to>
                    <xdr:col>8</xdr:col>
                    <xdr:colOff>520700</xdr:colOff>
                    <xdr:row>29</xdr:row>
                    <xdr:rowOff>215900</xdr:rowOff>
                  </to>
                </anchor>
              </controlPr>
            </control>
          </mc:Choice>
        </mc:AlternateContent>
        <mc:AlternateContent xmlns:mc="http://schemas.openxmlformats.org/markup-compatibility/2006">
          <mc:Choice Requires="x14">
            <control shapeId="8249" r:id="rId69" name="Check Box 57">
              <controlPr defaultSize="0" autoFill="0" autoLine="0" autoPict="0">
                <anchor moveWithCells="1">
                  <from>
                    <xdr:col>8</xdr:col>
                    <xdr:colOff>254000</xdr:colOff>
                    <xdr:row>29</xdr:row>
                    <xdr:rowOff>927100</xdr:rowOff>
                  </from>
                  <to>
                    <xdr:col>8</xdr:col>
                    <xdr:colOff>520700</xdr:colOff>
                    <xdr:row>30</xdr:row>
                    <xdr:rowOff>203200</xdr:rowOff>
                  </to>
                </anchor>
              </controlPr>
            </control>
          </mc:Choice>
        </mc:AlternateContent>
        <mc:AlternateContent xmlns:mc="http://schemas.openxmlformats.org/markup-compatibility/2006">
          <mc:Choice Requires="x14">
            <control shapeId="8250" r:id="rId70" name="Check Box 58">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8251" r:id="rId71" name="Check Box 59">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8252" r:id="rId72" name="Check Box 60">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8253" r:id="rId73" name="Check Box 61">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8254" r:id="rId74" name="Check Box 62">
              <controlPr defaultSize="0" autoFill="0" autoLine="0" autoPict="0">
                <anchor moveWithCells="1">
                  <from>
                    <xdr:col>8</xdr:col>
                    <xdr:colOff>254000</xdr:colOff>
                    <xdr:row>31</xdr:row>
                    <xdr:rowOff>927100</xdr:rowOff>
                  </from>
                  <to>
                    <xdr:col>8</xdr:col>
                    <xdr:colOff>520700</xdr:colOff>
                    <xdr:row>33</xdr:row>
                    <xdr:rowOff>12700</xdr:rowOff>
                  </to>
                </anchor>
              </controlPr>
            </control>
          </mc:Choice>
        </mc:AlternateContent>
        <mc:AlternateContent xmlns:mc="http://schemas.openxmlformats.org/markup-compatibility/2006">
          <mc:Choice Requires="x14">
            <control shapeId="8255" r:id="rId75" name="Check Box 63">
              <controlPr defaultSize="0" autoFill="0" autoLine="0" autoPict="0">
                <anchor moveWithCells="1">
                  <from>
                    <xdr:col>8</xdr:col>
                    <xdr:colOff>254000</xdr:colOff>
                    <xdr:row>32</xdr:row>
                    <xdr:rowOff>927100</xdr:rowOff>
                  </from>
                  <to>
                    <xdr:col>8</xdr:col>
                    <xdr:colOff>520700</xdr:colOff>
                    <xdr:row>34</xdr:row>
                    <xdr:rowOff>12700</xdr:rowOff>
                  </to>
                </anchor>
              </controlPr>
            </control>
          </mc:Choice>
        </mc:AlternateContent>
        <mc:AlternateContent xmlns:mc="http://schemas.openxmlformats.org/markup-compatibility/2006">
          <mc:Choice Requires="x14">
            <control shapeId="8256" r:id="rId76" name="Check Box 64">
              <controlPr defaultSize="0" autoFill="0" autoLine="0" autoPict="0">
                <anchor moveWithCells="1">
                  <from>
                    <xdr:col>8</xdr:col>
                    <xdr:colOff>254000</xdr:colOff>
                    <xdr:row>33</xdr:row>
                    <xdr:rowOff>927100</xdr:rowOff>
                  </from>
                  <to>
                    <xdr:col>8</xdr:col>
                    <xdr:colOff>520700</xdr:colOff>
                    <xdr:row>35</xdr:row>
                    <xdr:rowOff>12700</xdr:rowOff>
                  </to>
                </anchor>
              </controlPr>
            </control>
          </mc:Choice>
        </mc:AlternateContent>
        <mc:AlternateContent xmlns:mc="http://schemas.openxmlformats.org/markup-compatibility/2006">
          <mc:Choice Requires="x14">
            <control shapeId="8257" r:id="rId77" name="Check Box 65">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mc:AlternateContent xmlns:mc="http://schemas.openxmlformats.org/markup-compatibility/2006">
          <mc:Choice Requires="x14">
            <control shapeId="8258" r:id="rId78" name="Check Box 66">
              <controlPr defaultSize="0" autoFill="0" autoLine="0" autoPict="0">
                <anchor moveWithCells="1">
                  <from>
                    <xdr:col>8</xdr:col>
                    <xdr:colOff>254000</xdr:colOff>
                    <xdr:row>30</xdr:row>
                    <xdr:rowOff>927100</xdr:rowOff>
                  </from>
                  <to>
                    <xdr:col>8</xdr:col>
                    <xdr:colOff>520700</xdr:colOff>
                    <xdr:row>32</xdr:row>
                    <xdr:rowOff>0</xdr:rowOff>
                  </to>
                </anchor>
              </controlPr>
            </control>
          </mc:Choice>
        </mc:AlternateContent>
        <mc:AlternateContent xmlns:mc="http://schemas.openxmlformats.org/markup-compatibility/2006">
          <mc:Choice Requires="x14">
            <control shapeId="8259" r:id="rId79" name="Check Box 67">
              <controlPr defaultSize="0" autoFill="0" autoLine="0" autoPict="0">
                <anchor moveWithCells="1">
                  <from>
                    <xdr:col>8</xdr:col>
                    <xdr:colOff>254000</xdr:colOff>
                    <xdr:row>31</xdr:row>
                    <xdr:rowOff>927100</xdr:rowOff>
                  </from>
                  <to>
                    <xdr:col>8</xdr:col>
                    <xdr:colOff>520700</xdr:colOff>
                    <xdr:row>33</xdr:row>
                    <xdr:rowOff>12700</xdr:rowOff>
                  </to>
                </anchor>
              </controlPr>
            </control>
          </mc:Choice>
        </mc:AlternateContent>
        <mc:AlternateContent xmlns:mc="http://schemas.openxmlformats.org/markup-compatibility/2006">
          <mc:Choice Requires="x14">
            <control shapeId="8260" r:id="rId80" name="Check Box 68">
              <controlPr defaultSize="0" autoFill="0" autoLine="0" autoPict="0">
                <anchor moveWithCells="1">
                  <from>
                    <xdr:col>8</xdr:col>
                    <xdr:colOff>254000</xdr:colOff>
                    <xdr:row>32</xdr:row>
                    <xdr:rowOff>927100</xdr:rowOff>
                  </from>
                  <to>
                    <xdr:col>8</xdr:col>
                    <xdr:colOff>520700</xdr:colOff>
                    <xdr:row>34</xdr:row>
                    <xdr:rowOff>12700</xdr:rowOff>
                  </to>
                </anchor>
              </controlPr>
            </control>
          </mc:Choice>
        </mc:AlternateContent>
        <mc:AlternateContent xmlns:mc="http://schemas.openxmlformats.org/markup-compatibility/2006">
          <mc:Choice Requires="x14">
            <control shapeId="8261" r:id="rId81" name="Check Box 69">
              <controlPr defaultSize="0" autoFill="0" autoLine="0" autoPict="0">
                <anchor moveWithCells="1">
                  <from>
                    <xdr:col>8</xdr:col>
                    <xdr:colOff>254000</xdr:colOff>
                    <xdr:row>33</xdr:row>
                    <xdr:rowOff>927100</xdr:rowOff>
                  </from>
                  <to>
                    <xdr:col>8</xdr:col>
                    <xdr:colOff>520700</xdr:colOff>
                    <xdr:row>35</xdr:row>
                    <xdr:rowOff>12700</xdr:rowOff>
                  </to>
                </anchor>
              </controlPr>
            </control>
          </mc:Choice>
        </mc:AlternateContent>
        <mc:AlternateContent xmlns:mc="http://schemas.openxmlformats.org/markup-compatibility/2006">
          <mc:Choice Requires="x14">
            <control shapeId="8262" r:id="rId82" name="Check Box 70">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mc:AlternateContent xmlns:mc="http://schemas.openxmlformats.org/markup-compatibility/2006">
          <mc:Choice Requires="x14">
            <control shapeId="8263" r:id="rId83" name="Check Box 71">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mc:AlternateContent xmlns:mc="http://schemas.openxmlformats.org/markup-compatibility/2006">
          <mc:Choice Requires="x14">
            <control shapeId="8264" r:id="rId84" name="Check Box 72">
              <controlPr defaultSize="0" autoFill="0" autoLine="0" autoPict="0">
                <anchor moveWithCells="1">
                  <from>
                    <xdr:col>8</xdr:col>
                    <xdr:colOff>254000</xdr:colOff>
                    <xdr:row>34</xdr:row>
                    <xdr:rowOff>927100</xdr:rowOff>
                  </from>
                  <to>
                    <xdr:col>8</xdr:col>
                    <xdr:colOff>520700</xdr:colOff>
                    <xdr:row>36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Estimated GPAs</vt:lpstr>
      <vt:lpstr>Freshman</vt:lpstr>
      <vt:lpstr>Sophomore</vt:lpstr>
      <vt:lpstr>Junior</vt:lpstr>
      <vt:lpstr>Senior</vt:lpstr>
      <vt:lpstr>Post-bacc Undergrad</vt:lpstr>
      <vt:lpstr>Graduate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Wilkins</dc:creator>
  <cp:lastModifiedBy>Maria Wilkins</cp:lastModifiedBy>
  <dcterms:created xsi:type="dcterms:W3CDTF">2024-01-05T01:39:34Z</dcterms:created>
  <dcterms:modified xsi:type="dcterms:W3CDTF">2024-02-26T19:24:53Z</dcterms:modified>
</cp:coreProperties>
</file>